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xr:revisionPtr revIDLastSave="0" documentId="13_ncr:1_{A158593A-0DC9-4DB2-A9AB-EBABF245BBD1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Weekly Change" sheetId="1" r:id="rId1"/>
    <sheet name="Daily" sheetId="2" r:id="rId2"/>
    <sheet name="Sheet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7" i="3" l="1"/>
  <c r="E38" i="3"/>
  <c r="E39" i="3"/>
  <c r="E40" i="3"/>
  <c r="E41" i="3"/>
  <c r="E42" i="3"/>
  <c r="E4" i="3" l="1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C34" i="1" l="1"/>
  <c r="D34" i="1"/>
  <c r="H34" i="1"/>
  <c r="C35" i="1"/>
  <c r="D35" i="1"/>
  <c r="H35" i="1"/>
  <c r="C36" i="1"/>
  <c r="D36" i="1"/>
  <c r="H36" i="1"/>
  <c r="E35" i="1" l="1"/>
  <c r="E34" i="1"/>
  <c r="E36" i="1"/>
  <c r="C4" i="1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D28" i="1" l="1"/>
  <c r="D29" i="1"/>
  <c r="D30" i="1"/>
  <c r="D31" i="1"/>
  <c r="D32" i="1"/>
  <c r="D33" i="1"/>
  <c r="D27" i="1"/>
  <c r="H30" i="1"/>
  <c r="H28" i="1"/>
  <c r="H29" i="1"/>
  <c r="H31" i="1"/>
  <c r="H32" i="1"/>
  <c r="H33" i="1"/>
  <c r="E29" i="1" l="1"/>
  <c r="E30" i="1"/>
  <c r="E33" i="1"/>
  <c r="E31" i="1"/>
  <c r="E32" i="1"/>
  <c r="E28" i="1"/>
  <c r="D5" i="1" l="1"/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4" i="1"/>
  <c r="C31" i="2" l="1"/>
  <c r="E27" i="1"/>
  <c r="C30" i="2"/>
  <c r="D26" i="1"/>
  <c r="E26" i="1" s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D4" i="1" l="1"/>
  <c r="E4" i="1" s="1"/>
  <c r="E5" i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19" i="1"/>
  <c r="E19" i="1" s="1"/>
  <c r="D20" i="1"/>
  <c r="E20" i="1" s="1"/>
  <c r="D21" i="1"/>
  <c r="E21" i="1" s="1"/>
  <c r="D22" i="1"/>
  <c r="E22" i="1" s="1"/>
  <c r="D23" i="1"/>
  <c r="E23" i="1" s="1"/>
  <c r="D24" i="1"/>
  <c r="E24" i="1" s="1"/>
  <c r="D25" i="1"/>
  <c r="E25" i="1" s="1"/>
  <c r="H10" i="2" l="1"/>
  <c r="H9" i="2"/>
  <c r="C39" i="1" l="1"/>
  <c r="D39" i="1"/>
  <c r="C61" i="1"/>
  <c r="C53" i="1"/>
  <c r="C45" i="1"/>
  <c r="D47" i="1"/>
  <c r="C60" i="1"/>
  <c r="C52" i="1"/>
  <c r="C44" i="1"/>
  <c r="D62" i="1"/>
  <c r="C59" i="1"/>
  <c r="C43" i="1"/>
  <c r="D61" i="1"/>
  <c r="D53" i="1"/>
  <c r="D45" i="1"/>
  <c r="C58" i="1"/>
  <c r="C50" i="1"/>
  <c r="C42" i="1"/>
  <c r="D60" i="1"/>
  <c r="D52" i="1"/>
  <c r="D44" i="1"/>
  <c r="C41" i="1"/>
  <c r="C51" i="1"/>
  <c r="C57" i="1"/>
  <c r="C49" i="1"/>
  <c r="D59" i="1"/>
  <c r="D51" i="1"/>
  <c r="C56" i="1"/>
  <c r="C48" i="1"/>
  <c r="C40" i="1"/>
  <c r="D58" i="1"/>
  <c r="D50" i="1"/>
  <c r="D42" i="1"/>
  <c r="C63" i="1"/>
  <c r="C55" i="1"/>
  <c r="C47" i="1"/>
  <c r="D57" i="1"/>
  <c r="D41" i="1"/>
  <c r="C62" i="1"/>
  <c r="C54" i="1"/>
  <c r="D46" i="1"/>
  <c r="C46" i="1"/>
  <c r="D56" i="1"/>
  <c r="D40" i="1"/>
  <c r="D48" i="1" l="1"/>
  <c r="D43" i="1"/>
  <c r="D55" i="1"/>
  <c r="D63" i="1"/>
  <c r="D49" i="1"/>
  <c r="D54" i="1"/>
</calcChain>
</file>

<file path=xl/sharedStrings.xml><?xml version="1.0" encoding="utf-8"?>
<sst xmlns="http://schemas.openxmlformats.org/spreadsheetml/2006/main" count="186" uniqueCount="85">
  <si>
    <t>COMPANY NAME</t>
  </si>
  <si>
    <t>LOCAL OWNERSHIP</t>
  </si>
  <si>
    <t>FOREIGN OWNERSHIP</t>
  </si>
  <si>
    <t>STOCK #</t>
  </si>
  <si>
    <t>COMPANY DETAILS</t>
  </si>
  <si>
    <r>
      <t xml:space="preserve">National Bank of Kuwait </t>
    </r>
    <r>
      <rPr>
        <b/>
        <u/>
        <sz val="11"/>
        <color theme="1"/>
        <rFont val="Calibri"/>
        <family val="2"/>
        <scheme val="minor"/>
      </rPr>
      <t>(NBK)</t>
    </r>
  </si>
  <si>
    <r>
      <t xml:space="preserve">Gulf Bank </t>
    </r>
    <r>
      <rPr>
        <b/>
        <u/>
        <sz val="11"/>
        <color theme="1"/>
        <rFont val="Calibri"/>
        <family val="2"/>
        <scheme val="minor"/>
      </rPr>
      <t>(GBK)</t>
    </r>
  </si>
  <si>
    <r>
      <t xml:space="preserve">Kuwait International Bank </t>
    </r>
    <r>
      <rPr>
        <b/>
        <u/>
        <sz val="11"/>
        <color theme="1"/>
        <rFont val="Calibri"/>
        <family val="2"/>
        <scheme val="minor"/>
      </rPr>
      <t>(KIB)</t>
    </r>
  </si>
  <si>
    <r>
      <t xml:space="preserve">Burgan Bank </t>
    </r>
    <r>
      <rPr>
        <b/>
        <u/>
        <sz val="11"/>
        <color theme="1"/>
        <rFont val="Calibri"/>
        <family val="2"/>
        <scheme val="minor"/>
      </rPr>
      <t>(BURG)</t>
    </r>
  </si>
  <si>
    <r>
      <t xml:space="preserve">Kuwait Finance House </t>
    </r>
    <r>
      <rPr>
        <b/>
        <u/>
        <sz val="11"/>
        <color theme="1"/>
        <rFont val="Calibri"/>
        <family val="2"/>
        <scheme val="minor"/>
      </rPr>
      <t>(KFH)</t>
    </r>
  </si>
  <si>
    <r>
      <t xml:space="preserve">Kuwait Projects Company Holding </t>
    </r>
    <r>
      <rPr>
        <b/>
        <u/>
        <sz val="11"/>
        <color theme="1"/>
        <rFont val="Calibri"/>
        <family val="2"/>
        <scheme val="minor"/>
      </rPr>
      <t>(KPROJ)</t>
    </r>
  </si>
  <si>
    <r>
      <t xml:space="preserve">Mabanee Company </t>
    </r>
    <r>
      <rPr>
        <b/>
        <u/>
        <sz val="11"/>
        <color theme="1"/>
        <rFont val="Calibri"/>
        <family val="2"/>
        <scheme val="minor"/>
      </rPr>
      <t>(MABANEE)</t>
    </r>
  </si>
  <si>
    <r>
      <t xml:space="preserve">National Industries Group Holding </t>
    </r>
    <r>
      <rPr>
        <b/>
        <u/>
        <sz val="11"/>
        <color theme="1"/>
        <rFont val="Calibri"/>
        <family val="2"/>
        <scheme val="minor"/>
      </rPr>
      <t>(NIND)</t>
    </r>
  </si>
  <si>
    <r>
      <t xml:space="preserve">Boubyan Petrochemical Co. </t>
    </r>
    <r>
      <rPr>
        <b/>
        <u/>
        <sz val="11"/>
        <color theme="1"/>
        <rFont val="Calibri"/>
        <family val="2"/>
        <scheme val="minor"/>
      </rPr>
      <t>(BPCC)</t>
    </r>
  </si>
  <si>
    <r>
      <t xml:space="preserve">Agility Public Warehousing Company </t>
    </r>
    <r>
      <rPr>
        <b/>
        <u/>
        <sz val="11"/>
        <color theme="1"/>
        <rFont val="Calibri"/>
        <family val="2"/>
        <scheme val="minor"/>
      </rPr>
      <t>(AGLTY)</t>
    </r>
  </si>
  <si>
    <r>
      <t xml:space="preserve">Mobile Telecommunications Company </t>
    </r>
    <r>
      <rPr>
        <b/>
        <u/>
        <sz val="11"/>
        <color theme="1"/>
        <rFont val="Calibri"/>
        <family val="2"/>
        <scheme val="minor"/>
      </rPr>
      <t>(ZAIN)</t>
    </r>
  </si>
  <si>
    <r>
      <t xml:space="preserve">Humansoft Holding Co. </t>
    </r>
    <r>
      <rPr>
        <b/>
        <u/>
        <sz val="11"/>
        <color theme="1"/>
        <rFont val="Calibri"/>
        <family val="2"/>
        <scheme val="minor"/>
      </rPr>
      <t>(HUMANSOFT)</t>
    </r>
  </si>
  <si>
    <r>
      <t xml:space="preserve">Boubyan Bank </t>
    </r>
    <r>
      <rPr>
        <b/>
        <u/>
        <sz val="11"/>
        <color theme="1"/>
        <rFont val="Calibri"/>
        <family val="2"/>
        <scheme val="minor"/>
      </rPr>
      <t>(BOUBYAN)</t>
    </r>
  </si>
  <si>
    <r>
      <t xml:space="preserve">Ahli United Bank (B.S.C) </t>
    </r>
    <r>
      <rPr>
        <b/>
        <u/>
        <sz val="11"/>
        <color theme="1"/>
        <rFont val="Calibri"/>
        <family val="2"/>
        <scheme val="minor"/>
      </rPr>
      <t>(AUB)</t>
    </r>
  </si>
  <si>
    <r>
      <t xml:space="preserve">Qurain Petrochemical Industries Co. </t>
    </r>
    <r>
      <rPr>
        <b/>
        <u/>
        <sz val="11"/>
        <color theme="1"/>
        <rFont val="Calibri"/>
        <family val="2"/>
        <scheme val="minor"/>
      </rPr>
      <t>(ALQURAIN)</t>
    </r>
  </si>
  <si>
    <r>
      <t xml:space="preserve">Mezzan Holding Co. </t>
    </r>
    <r>
      <rPr>
        <b/>
        <u/>
        <sz val="11"/>
        <color theme="1"/>
        <rFont val="Calibri"/>
        <family val="2"/>
        <scheme val="minor"/>
      </rPr>
      <t>(MEZZAN)</t>
    </r>
  </si>
  <si>
    <r>
      <t xml:space="preserve">Warba Bank </t>
    </r>
    <r>
      <rPr>
        <b/>
        <u/>
        <sz val="11"/>
        <color theme="1"/>
        <rFont val="Calibri"/>
        <family val="2"/>
        <scheme val="minor"/>
      </rPr>
      <t>(WARBABANK)</t>
    </r>
  </si>
  <si>
    <r>
      <t xml:space="preserve">Shamal Az-Zour Al-Oula Power &amp; Water Co. </t>
    </r>
    <r>
      <rPr>
        <b/>
        <u/>
        <sz val="11"/>
        <color theme="1"/>
        <rFont val="Calibri"/>
        <family val="2"/>
        <scheme val="minor"/>
      </rPr>
      <t>(AZNOULA)</t>
    </r>
  </si>
  <si>
    <r>
      <t xml:space="preserve">Boursa Kuwait Securities Co. </t>
    </r>
    <r>
      <rPr>
        <b/>
        <u/>
        <sz val="11"/>
        <color theme="1"/>
        <rFont val="Calibri"/>
        <family val="2"/>
        <scheme val="minor"/>
      </rPr>
      <t>(BOURSA)</t>
    </r>
  </si>
  <si>
    <r>
      <t xml:space="preserve">Integrated Holding Co. KCSC </t>
    </r>
    <r>
      <rPr>
        <b/>
        <u/>
        <sz val="11"/>
        <color theme="1"/>
        <rFont val="Calibri"/>
        <family val="2"/>
        <scheme val="minor"/>
      </rPr>
      <t>(INTEGRATED)</t>
    </r>
  </si>
  <si>
    <t>CHANGE</t>
  </si>
  <si>
    <t>LOCAL OWNERSHIP WEEKLY CHANGE</t>
  </si>
  <si>
    <t>FOREIGN OWNERSHIP WEEKLY CHANGE</t>
  </si>
  <si>
    <r>
      <t xml:space="preserve">National Bank of Kuwait </t>
    </r>
    <r>
      <rPr>
        <b/>
        <u/>
        <sz val="9"/>
        <color theme="1"/>
        <rFont val="Calibri"/>
        <family val="2"/>
        <scheme val="minor"/>
      </rPr>
      <t>(NBK)</t>
    </r>
  </si>
  <si>
    <r>
      <t xml:space="preserve">Gulf Bank </t>
    </r>
    <r>
      <rPr>
        <b/>
        <u/>
        <sz val="9"/>
        <color theme="1"/>
        <rFont val="Calibri"/>
        <family val="2"/>
        <scheme val="minor"/>
      </rPr>
      <t>(GBK)</t>
    </r>
  </si>
  <si>
    <r>
      <t xml:space="preserve">Kuwait International Bank </t>
    </r>
    <r>
      <rPr>
        <b/>
        <u/>
        <sz val="9"/>
        <color theme="1"/>
        <rFont val="Calibri"/>
        <family val="2"/>
        <scheme val="minor"/>
      </rPr>
      <t>(KIB)</t>
    </r>
  </si>
  <si>
    <r>
      <t xml:space="preserve">Burgan Bank </t>
    </r>
    <r>
      <rPr>
        <b/>
        <u/>
        <sz val="9"/>
        <color theme="1"/>
        <rFont val="Calibri"/>
        <family val="2"/>
        <scheme val="minor"/>
      </rPr>
      <t>(BURG)</t>
    </r>
  </si>
  <si>
    <r>
      <t xml:space="preserve">Kuwait Finance House </t>
    </r>
    <r>
      <rPr>
        <b/>
        <u/>
        <sz val="9"/>
        <color theme="1"/>
        <rFont val="Calibri"/>
        <family val="2"/>
        <scheme val="minor"/>
      </rPr>
      <t>(KFH)</t>
    </r>
  </si>
  <si>
    <r>
      <t xml:space="preserve">Kuwait Projects Company Holding </t>
    </r>
    <r>
      <rPr>
        <b/>
        <u/>
        <sz val="9"/>
        <color theme="1"/>
        <rFont val="Calibri"/>
        <family val="2"/>
        <scheme val="minor"/>
      </rPr>
      <t>(KPROJ)</t>
    </r>
  </si>
  <si>
    <r>
      <t xml:space="preserve">Mabanee Company </t>
    </r>
    <r>
      <rPr>
        <b/>
        <u/>
        <sz val="9"/>
        <color theme="1"/>
        <rFont val="Calibri"/>
        <family val="2"/>
        <scheme val="minor"/>
      </rPr>
      <t>(MABANEE)</t>
    </r>
  </si>
  <si>
    <r>
      <t xml:space="preserve">National Industries Group Holding </t>
    </r>
    <r>
      <rPr>
        <b/>
        <u/>
        <sz val="9"/>
        <color theme="1"/>
        <rFont val="Calibri"/>
        <family val="2"/>
        <scheme val="minor"/>
      </rPr>
      <t>(NIND)</t>
    </r>
  </si>
  <si>
    <r>
      <t xml:space="preserve">Boubyan Petrochemical Co. </t>
    </r>
    <r>
      <rPr>
        <b/>
        <u/>
        <sz val="9"/>
        <color theme="1"/>
        <rFont val="Calibri"/>
        <family val="2"/>
        <scheme val="minor"/>
      </rPr>
      <t>(BPCC)</t>
    </r>
  </si>
  <si>
    <r>
      <t xml:space="preserve">Agility Public Warehousing Company </t>
    </r>
    <r>
      <rPr>
        <b/>
        <u/>
        <sz val="9"/>
        <color theme="1"/>
        <rFont val="Calibri"/>
        <family val="2"/>
        <scheme val="minor"/>
      </rPr>
      <t>(AGLTY)</t>
    </r>
  </si>
  <si>
    <r>
      <t xml:space="preserve">Mobile Telecommunications Company </t>
    </r>
    <r>
      <rPr>
        <b/>
        <u/>
        <sz val="9"/>
        <color theme="1"/>
        <rFont val="Calibri"/>
        <family val="2"/>
        <scheme val="minor"/>
      </rPr>
      <t>(ZAIN)</t>
    </r>
  </si>
  <si>
    <r>
      <t xml:space="preserve">Humansoft Holding Co. </t>
    </r>
    <r>
      <rPr>
        <b/>
        <u/>
        <sz val="9"/>
        <color theme="1"/>
        <rFont val="Calibri"/>
        <family val="2"/>
        <scheme val="minor"/>
      </rPr>
      <t>(HUMANSOFT)</t>
    </r>
  </si>
  <si>
    <r>
      <t xml:space="preserve">Boubyan Bank </t>
    </r>
    <r>
      <rPr>
        <b/>
        <u/>
        <sz val="9"/>
        <color theme="1"/>
        <rFont val="Calibri"/>
        <family val="2"/>
        <scheme val="minor"/>
      </rPr>
      <t>(BOUBYAN)</t>
    </r>
  </si>
  <si>
    <r>
      <t xml:space="preserve">Ahli United Bank (B.S.C) </t>
    </r>
    <r>
      <rPr>
        <b/>
        <u/>
        <sz val="9"/>
        <color theme="1"/>
        <rFont val="Calibri"/>
        <family val="2"/>
        <scheme val="minor"/>
      </rPr>
      <t>(AUB)</t>
    </r>
  </si>
  <si>
    <r>
      <t xml:space="preserve">Qurain Petrochemical Industries Co. </t>
    </r>
    <r>
      <rPr>
        <b/>
        <u/>
        <sz val="9"/>
        <color theme="1"/>
        <rFont val="Calibri"/>
        <family val="2"/>
        <scheme val="minor"/>
      </rPr>
      <t>(ALQURAIN)</t>
    </r>
  </si>
  <si>
    <r>
      <t xml:space="preserve">Mezzan Holding Co. </t>
    </r>
    <r>
      <rPr>
        <b/>
        <u/>
        <sz val="9"/>
        <color theme="1"/>
        <rFont val="Calibri"/>
        <family val="2"/>
        <scheme val="minor"/>
      </rPr>
      <t>(MEZZAN)</t>
    </r>
  </si>
  <si>
    <r>
      <t xml:space="preserve">Warba Bank </t>
    </r>
    <r>
      <rPr>
        <b/>
        <u/>
        <sz val="9"/>
        <color theme="1"/>
        <rFont val="Calibri"/>
        <family val="2"/>
        <scheme val="minor"/>
      </rPr>
      <t>(WARBABANK)</t>
    </r>
  </si>
  <si>
    <r>
      <t xml:space="preserve">Shamal Az-Zour Al-Oula Power &amp; Water Co. </t>
    </r>
    <r>
      <rPr>
        <b/>
        <u/>
        <sz val="9"/>
        <color theme="1"/>
        <rFont val="Calibri"/>
        <family val="2"/>
        <scheme val="minor"/>
      </rPr>
      <t>(AZNOULA)</t>
    </r>
  </si>
  <si>
    <r>
      <t xml:space="preserve">Boursa Kuwait Securities Co. </t>
    </r>
    <r>
      <rPr>
        <b/>
        <u/>
        <sz val="9"/>
        <color theme="1"/>
        <rFont val="Calibri"/>
        <family val="2"/>
        <scheme val="minor"/>
      </rPr>
      <t>(BOURSA)</t>
    </r>
  </si>
  <si>
    <r>
      <t xml:space="preserve">Integrated Holding Co. KCSC </t>
    </r>
    <r>
      <rPr>
        <b/>
        <u/>
        <sz val="9"/>
        <color theme="1"/>
        <rFont val="Calibri"/>
        <family val="2"/>
        <scheme val="minor"/>
      </rPr>
      <t>(INTEGRATED)</t>
    </r>
  </si>
  <si>
    <r>
      <t xml:space="preserve">Kuwait Real Estate Co. </t>
    </r>
    <r>
      <rPr>
        <b/>
        <sz val="11"/>
        <color theme="1"/>
        <rFont val="Calibri"/>
        <family val="2"/>
        <scheme val="minor"/>
      </rPr>
      <t>(KRE)</t>
    </r>
  </si>
  <si>
    <r>
      <t xml:space="preserve">Gulf Cable and Electrical Industries </t>
    </r>
    <r>
      <rPr>
        <b/>
        <sz val="11"/>
        <color theme="1"/>
        <rFont val="Calibri"/>
        <family val="2"/>
        <scheme val="minor"/>
      </rPr>
      <t>(CABLE)</t>
    </r>
  </si>
  <si>
    <r>
      <t xml:space="preserve">Alimtiaz Investment Group </t>
    </r>
    <r>
      <rPr>
        <b/>
        <sz val="11"/>
        <color theme="1"/>
        <rFont val="Calibri"/>
        <family val="2"/>
        <scheme val="minor"/>
      </rPr>
      <t>(ALIMTIAZ)</t>
    </r>
  </si>
  <si>
    <r>
      <t xml:space="preserve">National Investments Co. </t>
    </r>
    <r>
      <rPr>
        <b/>
        <sz val="11"/>
        <color theme="1"/>
        <rFont val="Calibri"/>
        <family val="2"/>
        <scheme val="minor"/>
      </rPr>
      <t>(NINV)</t>
    </r>
  </si>
  <si>
    <r>
      <t xml:space="preserve">Alafco Aviation Lease &amp; Finance Co. </t>
    </r>
    <r>
      <rPr>
        <b/>
        <sz val="11"/>
        <color theme="1"/>
        <rFont val="Calibri"/>
        <family val="2"/>
        <scheme val="minor"/>
      </rPr>
      <t>(ALAFCO)</t>
    </r>
  </si>
  <si>
    <r>
      <t xml:space="preserve">National Investments Co. </t>
    </r>
    <r>
      <rPr>
        <b/>
        <sz val="9"/>
        <color theme="1"/>
        <rFont val="Calibri"/>
        <family val="2"/>
        <scheme val="minor"/>
      </rPr>
      <t>(NINV)</t>
    </r>
  </si>
  <si>
    <r>
      <t xml:space="preserve">Kuwait Real Estate Co. </t>
    </r>
    <r>
      <rPr>
        <b/>
        <sz val="9"/>
        <color theme="1"/>
        <rFont val="Calibri"/>
        <family val="2"/>
        <scheme val="minor"/>
      </rPr>
      <t>(KRE)</t>
    </r>
  </si>
  <si>
    <r>
      <t xml:space="preserve">Gulf Cable and Electrical Industries </t>
    </r>
    <r>
      <rPr>
        <b/>
        <sz val="9"/>
        <color theme="1"/>
        <rFont val="Calibri"/>
        <family val="2"/>
        <scheme val="minor"/>
      </rPr>
      <t>(CABLE)</t>
    </r>
  </si>
  <si>
    <r>
      <t xml:space="preserve">Alafco Aviation Lease &amp; Finance Co. </t>
    </r>
    <r>
      <rPr>
        <b/>
        <sz val="9"/>
        <color theme="1"/>
        <rFont val="Calibri"/>
        <family val="2"/>
        <scheme val="minor"/>
      </rPr>
      <t>(ALAFCO)</t>
    </r>
  </si>
  <si>
    <r>
      <t xml:space="preserve">Alimtiaz Investment Group </t>
    </r>
    <r>
      <rPr>
        <b/>
        <sz val="9"/>
        <color theme="1"/>
        <rFont val="Calibri"/>
        <family val="2"/>
        <scheme val="minor"/>
      </rPr>
      <t>(ALIMTIAZ)</t>
    </r>
  </si>
  <si>
    <t>CURRENT %</t>
  </si>
  <si>
    <t>PREVIOUS %</t>
  </si>
  <si>
    <t>FOREIGN INVESTORS OWNERSHIP AS OF 14/10/2021</t>
  </si>
  <si>
    <t>▼▲</t>
  </si>
  <si>
    <t>↑↓</t>
  </si>
  <si>
    <r>
      <t xml:space="preserve">Jazeera Airways Co. </t>
    </r>
    <r>
      <rPr>
        <b/>
        <u/>
        <sz val="11"/>
        <color theme="1"/>
        <rFont val="Calibri"/>
        <family val="2"/>
        <scheme val="minor"/>
      </rPr>
      <t>(JAZEERA)</t>
    </r>
  </si>
  <si>
    <r>
      <t xml:space="preserve">Ali Alghanim Sons Automotive Co. </t>
    </r>
    <r>
      <rPr>
        <b/>
        <u/>
        <sz val="11"/>
        <color theme="1"/>
        <rFont val="Calibri"/>
        <family val="2"/>
        <scheme val="minor"/>
      </rPr>
      <t>(ALG)</t>
    </r>
  </si>
  <si>
    <t>FOREIGN INVESTORS OWNERSHIP AS OF 24/08/2022</t>
  </si>
  <si>
    <r>
      <t xml:space="preserve">Kuwait Investment Co. </t>
    </r>
    <r>
      <rPr>
        <b/>
        <u/>
        <sz val="11"/>
        <color theme="1"/>
        <rFont val="Calibri"/>
        <family val="2"/>
        <scheme val="minor"/>
      </rPr>
      <t>(KINV)</t>
    </r>
  </si>
  <si>
    <r>
      <t xml:space="preserve">Arzan Financial Group For Financing &amp; Inv </t>
    </r>
    <r>
      <rPr>
        <b/>
        <u/>
        <sz val="11"/>
        <color theme="1"/>
        <rFont val="Calibri"/>
        <family val="2"/>
        <scheme val="minor"/>
      </rPr>
      <t>(ARZAN)</t>
    </r>
  </si>
  <si>
    <r>
      <t xml:space="preserve">Aayan Leasing &amp; Investment </t>
    </r>
    <r>
      <rPr>
        <b/>
        <u/>
        <sz val="11"/>
        <color theme="1"/>
        <rFont val="Calibri"/>
        <family val="2"/>
        <scheme val="minor"/>
      </rPr>
      <t>(AAYAN)</t>
    </r>
  </si>
  <si>
    <r>
      <t xml:space="preserve">GFH Financial Group BSC </t>
    </r>
    <r>
      <rPr>
        <b/>
        <u/>
        <sz val="11"/>
        <color theme="1"/>
        <rFont val="Calibri"/>
        <family val="2"/>
        <scheme val="minor"/>
      </rPr>
      <t>(GFH)</t>
    </r>
  </si>
  <si>
    <r>
      <t xml:space="preserve">Heavy Engineering Industries &amp; Shipbuilding </t>
    </r>
    <r>
      <rPr>
        <b/>
        <u/>
        <sz val="11"/>
        <color theme="1"/>
        <rFont val="Calibri"/>
        <family val="2"/>
        <scheme val="minor"/>
      </rPr>
      <t>(SHIP)</t>
    </r>
  </si>
  <si>
    <r>
      <t xml:space="preserve">The Commercial Real Estate Group Co. </t>
    </r>
    <r>
      <rPr>
        <b/>
        <u/>
        <sz val="11"/>
        <color theme="1"/>
        <rFont val="Calibri"/>
        <family val="2"/>
        <scheme val="minor"/>
      </rPr>
      <t>(ALTIJARIA)</t>
    </r>
  </si>
  <si>
    <r>
      <t xml:space="preserve">Al Ahli Bank of Kuwait </t>
    </r>
    <r>
      <rPr>
        <b/>
        <u/>
        <sz val="11"/>
        <color theme="1"/>
        <rFont val="Calibri"/>
        <family val="2"/>
        <scheme val="minor"/>
      </rPr>
      <t>(ABK)</t>
    </r>
  </si>
  <si>
    <r>
      <t xml:space="preserve">Salhiya Real Estate Company </t>
    </r>
    <r>
      <rPr>
        <b/>
        <u/>
        <sz val="11"/>
        <color theme="1"/>
        <rFont val="Calibri"/>
        <family val="2"/>
        <scheme val="minor"/>
      </rPr>
      <t>(SRE)</t>
    </r>
  </si>
  <si>
    <r>
      <t xml:space="preserve">Kuwait Telecom Company K.L.L </t>
    </r>
    <r>
      <rPr>
        <b/>
        <u/>
        <sz val="11"/>
        <color theme="1"/>
        <rFont val="Calibri"/>
        <family val="2"/>
        <scheme val="minor"/>
      </rPr>
      <t>(STC)</t>
    </r>
  </si>
  <si>
    <t>Holdings in Premier Market as of 22/05/2024</t>
  </si>
  <si>
    <t>Beyout InvestmentGroup Holding</t>
  </si>
  <si>
    <t>IFA HOTEL ANDRESORTS</t>
  </si>
  <si>
    <t>FOREIGN INVESTORS OWNERSHIP AS OF 14/08/2025</t>
  </si>
  <si>
    <t>Action Energy Company K.S.C.C</t>
  </si>
  <si>
    <t>INTERNATIONAL FINANCIAL ADVISORS HOLDING COMPANY</t>
  </si>
  <si>
    <t>united Real Estate Company</t>
  </si>
  <si>
    <t>Combined Group Contracting Co</t>
  </si>
  <si>
    <r>
      <t>Trolley General Trading Company</t>
    </r>
    <r>
      <rPr>
        <b/>
        <u/>
        <sz val="11"/>
        <color theme="1"/>
        <rFont val="Calibri"/>
        <family val="2"/>
        <scheme val="minor"/>
      </rPr>
      <t>(Trolley)</t>
    </r>
  </si>
  <si>
    <r>
      <t>Oula Fuel Marketing Company</t>
    </r>
    <r>
      <rPr>
        <b/>
        <u/>
        <sz val="11"/>
        <color theme="1"/>
        <rFont val="Calibri"/>
        <family val="2"/>
        <scheme val="minor"/>
      </rPr>
      <t>(OULAFUEL)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</si>
</sst>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%"/>
    <numFmt numFmtId="166" formatCode="[Green]0.00%\▲;[Red]\ 0.00%\▼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11"/>
      <color theme="1"/>
      <name val="SimSun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1" xfId="0" applyBorder="1"/>
    <xf numFmtId="10" fontId="0" fillId="0" borderId="1" xfId="0" applyNumberFormat="1" applyBorder="1"/>
    <xf numFmtId="10" fontId="0" fillId="0" borderId="1" xfId="1" applyNumberFormat="1" applyFont="1" applyBorder="1"/>
    <xf numFmtId="10" fontId="0" fillId="0" borderId="1" xfId="1" applyNumberFormat="1" applyFont="1" applyBorder="1" applyAlignmen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10" fontId="5" fillId="0" borderId="1" xfId="1" applyNumberFormat="1" applyFont="1" applyBorder="1"/>
    <xf numFmtId="2" fontId="0" fillId="0" borderId="1" xfId="0" applyNumberFormat="1" applyBorder="1"/>
    <xf numFmtId="165" fontId="0" fillId="0" borderId="0" xfId="1" applyNumberFormat="1" applyFont="1"/>
    <xf numFmtId="165" fontId="0" fillId="0" borderId="1" xfId="1" applyNumberFormat="1" applyFont="1" applyBorder="1"/>
    <xf numFmtId="0" fontId="8" fillId="0" borderId="0" xfId="0" applyFont="1"/>
    <xf numFmtId="0" fontId="9" fillId="0" borderId="0" xfId="0" applyFont="1"/>
    <xf numFmtId="166" fontId="0" fillId="0" borderId="0" xfId="1" applyNumberFormat="1" applyFont="1"/>
    <xf numFmtId="10" fontId="0" fillId="0" borderId="1" xfId="1" applyNumberFormat="1" applyFont="1" applyFill="1" applyBorder="1"/>
    <xf numFmtId="10" fontId="0" fillId="0" borderId="0" xfId="1" applyNumberFormat="1" applyFont="1" applyFill="1" applyBorder="1"/>
    <xf numFmtId="10" fontId="0" fillId="0" borderId="0" xfId="1" applyNumberFormat="1" applyFont="1" applyBorder="1" applyAlignment="1"/>
    <xf numFmtId="10" fontId="0" fillId="0" borderId="0" xfId="1" applyNumberFormat="1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b/>
        <i val="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FF0000"/>
      </font>
      <numFmt numFmtId="14" formatCode="0.00%"/>
    </dxf>
    <dxf>
      <numFmt numFmtId="167" formatCode="\-"/>
    </dxf>
    <dxf>
      <font>
        <b/>
        <i val="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FF0000"/>
      </font>
      <numFmt numFmtId="14" formatCode="0.00%"/>
    </dxf>
    <dxf>
      <numFmt numFmtId="167" formatCode="\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3"/>
  <sheetViews>
    <sheetView zoomScale="91" zoomScaleNormal="91" workbookViewId="0">
      <selection sqref="A1:H36"/>
    </sheetView>
  </sheetViews>
  <sheetFormatPr defaultRowHeight="15" x14ac:dyDescent="0.25"/>
  <cols>
    <col min="1" max="1" width="8.140625" bestFit="1" customWidth="1"/>
    <col min="2" max="2" width="51" bestFit="1" customWidth="1"/>
    <col min="3" max="3" width="14.140625" customWidth="1"/>
    <col min="4" max="4" width="12.7109375" customWidth="1"/>
    <col min="5" max="5" width="14.140625" bestFit="1" customWidth="1"/>
    <col min="6" max="6" width="11.7109375" bestFit="1" customWidth="1"/>
    <col min="7" max="7" width="13.28515625" customWidth="1"/>
    <col min="8" max="8" width="14.5703125" customWidth="1"/>
    <col min="12" max="12" width="10.5703125" bestFit="1" customWidth="1"/>
  </cols>
  <sheetData>
    <row r="1" spans="1:15" x14ac:dyDescent="0.25">
      <c r="A1" s="25" t="s">
        <v>75</v>
      </c>
      <c r="B1" s="26"/>
      <c r="C1" s="26"/>
      <c r="D1" s="26"/>
      <c r="E1" s="26"/>
      <c r="F1" s="26"/>
      <c r="G1" s="26"/>
      <c r="H1" s="27"/>
    </row>
    <row r="2" spans="1:15" x14ac:dyDescent="0.25">
      <c r="A2" s="24" t="s">
        <v>4</v>
      </c>
      <c r="B2" s="24"/>
      <c r="C2" s="24" t="s">
        <v>1</v>
      </c>
      <c r="D2" s="24"/>
      <c r="E2" s="24"/>
      <c r="F2" s="24" t="s">
        <v>2</v>
      </c>
      <c r="G2" s="24"/>
      <c r="H2" s="24"/>
    </row>
    <row r="3" spans="1:15" x14ac:dyDescent="0.25">
      <c r="A3" s="1" t="s">
        <v>3</v>
      </c>
      <c r="B3" s="1" t="s">
        <v>0</v>
      </c>
      <c r="C3" s="2">
        <v>45427</v>
      </c>
      <c r="D3" s="2">
        <v>45434</v>
      </c>
      <c r="E3" s="3" t="s">
        <v>25</v>
      </c>
      <c r="F3" s="2">
        <v>45427</v>
      </c>
      <c r="G3" s="2">
        <v>45434</v>
      </c>
      <c r="H3" s="3" t="s">
        <v>25</v>
      </c>
    </row>
    <row r="4" spans="1:15" x14ac:dyDescent="0.25">
      <c r="A4" s="4">
        <v>101</v>
      </c>
      <c r="B4" s="4" t="s">
        <v>5</v>
      </c>
      <c r="C4" s="5">
        <f>1-F4</f>
        <v>0.75449999999999995</v>
      </c>
      <c r="D4" s="5">
        <f>1-G4</f>
        <v>0.75380000000000003</v>
      </c>
      <c r="E4" s="7">
        <f>D4-C4</f>
        <v>-6.9999999999992291E-4</v>
      </c>
      <c r="F4" s="19">
        <v>0.2455</v>
      </c>
      <c r="G4" s="19">
        <v>0.2462</v>
      </c>
      <c r="H4" s="6">
        <f>G4-F4</f>
        <v>7.0000000000000617E-4</v>
      </c>
      <c r="J4" s="18">
        <v>4.8030739673390332E-3</v>
      </c>
    </row>
    <row r="5" spans="1:15" x14ac:dyDescent="0.25">
      <c r="A5" s="4">
        <v>102</v>
      </c>
      <c r="B5" s="4" t="s">
        <v>6</v>
      </c>
      <c r="C5" s="5">
        <f>1-F5</f>
        <v>0.85240000000000005</v>
      </c>
      <c r="D5" s="5">
        <f>1-G5</f>
        <v>0.85209999999999997</v>
      </c>
      <c r="E5" s="7">
        <f t="shared" ref="E5:E33" si="0">D5-C5</f>
        <v>-3.0000000000007798E-4</v>
      </c>
      <c r="F5" s="19">
        <v>0.14760000000000001</v>
      </c>
      <c r="G5" s="19">
        <v>0.1479</v>
      </c>
      <c r="H5" s="6">
        <f t="shared" ref="H5:H33" si="1">G5-F5</f>
        <v>2.9999999999999472E-4</v>
      </c>
      <c r="J5" s="18">
        <v>8.2483781278962054E-2</v>
      </c>
    </row>
    <row r="6" spans="1:15" x14ac:dyDescent="0.25">
      <c r="A6" s="4">
        <v>106</v>
      </c>
      <c r="B6" s="4" t="s">
        <v>7</v>
      </c>
      <c r="C6" s="5">
        <f t="shared" ref="C6:D26" si="2">1-F6</f>
        <v>0.94410000000000005</v>
      </c>
      <c r="D6" s="5">
        <f t="shared" si="2"/>
        <v>0.94369999999999998</v>
      </c>
      <c r="E6" s="7">
        <f t="shared" si="0"/>
        <v>-4.0000000000006697E-4</v>
      </c>
      <c r="F6" s="19">
        <v>5.5899999999999998E-2</v>
      </c>
      <c r="G6" s="19">
        <v>5.6300000000000003E-2</v>
      </c>
      <c r="H6" s="6">
        <f t="shared" si="1"/>
        <v>4.0000000000000452E-4</v>
      </c>
      <c r="J6" s="18">
        <v>2.1645021645022577E-3</v>
      </c>
    </row>
    <row r="7" spans="1:15" x14ac:dyDescent="0.25">
      <c r="A7" s="4">
        <v>107</v>
      </c>
      <c r="B7" s="4" t="s">
        <v>8</v>
      </c>
      <c r="C7" s="5">
        <f t="shared" si="2"/>
        <v>0.82179999999999997</v>
      </c>
      <c r="D7" s="5">
        <f t="shared" si="2"/>
        <v>0.8226</v>
      </c>
      <c r="E7" s="7">
        <f t="shared" si="0"/>
        <v>8.0000000000002292E-4</v>
      </c>
      <c r="F7" s="19">
        <v>0.1782</v>
      </c>
      <c r="G7" s="19">
        <v>0.1774</v>
      </c>
      <c r="H7" s="6">
        <f t="shared" si="1"/>
        <v>-7.9999999999999516E-4</v>
      </c>
      <c r="J7" s="18">
        <v>1.098901098901095E-2</v>
      </c>
      <c r="O7" s="16" t="s">
        <v>61</v>
      </c>
    </row>
    <row r="8" spans="1:15" x14ac:dyDescent="0.25">
      <c r="A8" s="4">
        <v>108</v>
      </c>
      <c r="B8" s="4" t="s">
        <v>9</v>
      </c>
      <c r="C8" s="5">
        <f t="shared" si="2"/>
        <v>0.86919999999999997</v>
      </c>
      <c r="D8" s="5">
        <f t="shared" si="2"/>
        <v>0.86850000000000005</v>
      </c>
      <c r="E8" s="7">
        <f t="shared" si="0"/>
        <v>-6.9999999999992291E-4</v>
      </c>
      <c r="F8" s="19">
        <v>0.1308</v>
      </c>
      <c r="G8" s="19">
        <v>0.13150000000000001</v>
      </c>
      <c r="H8" s="6">
        <f t="shared" si="1"/>
        <v>7.0000000000000617E-4</v>
      </c>
      <c r="J8" s="18">
        <v>-1.2987012987013102E-2</v>
      </c>
    </row>
    <row r="9" spans="1:15" x14ac:dyDescent="0.25">
      <c r="A9" s="4">
        <v>204</v>
      </c>
      <c r="B9" s="4" t="s">
        <v>51</v>
      </c>
      <c r="C9" s="5">
        <f t="shared" si="2"/>
        <v>0.90390000000000004</v>
      </c>
      <c r="D9" s="5">
        <f t="shared" si="2"/>
        <v>0.90349999999999997</v>
      </c>
      <c r="E9" s="7">
        <f t="shared" si="0"/>
        <v>-4.0000000000006697E-4</v>
      </c>
      <c r="F9" s="19">
        <v>9.6100000000000005E-2</v>
      </c>
      <c r="G9" s="19">
        <v>9.6500000000000002E-2</v>
      </c>
      <c r="H9" s="6">
        <f t="shared" si="1"/>
        <v>3.9999999999999758E-4</v>
      </c>
      <c r="J9" s="18">
        <v>0.22289156626506013</v>
      </c>
    </row>
    <row r="10" spans="1:15" x14ac:dyDescent="0.25">
      <c r="A10" s="4">
        <v>401</v>
      </c>
      <c r="B10" s="4" t="s">
        <v>48</v>
      </c>
      <c r="C10" s="5">
        <f t="shared" si="2"/>
        <v>0.91880000000000006</v>
      </c>
      <c r="D10" s="5">
        <f t="shared" si="2"/>
        <v>0.91890000000000005</v>
      </c>
      <c r="E10" s="7">
        <f t="shared" si="0"/>
        <v>9.9999999999988987E-5</v>
      </c>
      <c r="F10" s="19">
        <v>8.1199999999999994E-2</v>
      </c>
      <c r="G10" s="19">
        <v>8.1100000000000005E-2</v>
      </c>
      <c r="H10" s="6">
        <f t="shared" si="1"/>
        <v>-9.9999999999988987E-5</v>
      </c>
      <c r="J10" s="18">
        <v>-4.9261083743842193E-2</v>
      </c>
      <c r="O10" s="17" t="s">
        <v>62</v>
      </c>
    </row>
    <row r="11" spans="1:15" x14ac:dyDescent="0.25">
      <c r="A11" s="4">
        <v>205</v>
      </c>
      <c r="B11" s="4" t="s">
        <v>10</v>
      </c>
      <c r="C11" s="5">
        <f t="shared" si="2"/>
        <v>0.96730000000000005</v>
      </c>
      <c r="D11" s="5">
        <f t="shared" si="2"/>
        <v>0.96730000000000005</v>
      </c>
      <c r="E11" s="7">
        <f t="shared" si="0"/>
        <v>0</v>
      </c>
      <c r="F11" s="19">
        <v>3.27E-2</v>
      </c>
      <c r="G11" s="19">
        <v>3.27E-2</v>
      </c>
      <c r="H11" s="6">
        <f t="shared" si="1"/>
        <v>0</v>
      </c>
      <c r="J11" s="18">
        <v>1.388888888888884E-2</v>
      </c>
    </row>
    <row r="12" spans="1:15" x14ac:dyDescent="0.25">
      <c r="A12" s="4">
        <v>413</v>
      </c>
      <c r="B12" s="4" t="s">
        <v>11</v>
      </c>
      <c r="C12" s="5">
        <f t="shared" si="2"/>
        <v>0.86580000000000001</v>
      </c>
      <c r="D12" s="5">
        <f t="shared" si="2"/>
        <v>0.8669</v>
      </c>
      <c r="E12" s="7">
        <f t="shared" si="0"/>
        <v>1.0999999999999899E-3</v>
      </c>
      <c r="F12" s="19">
        <v>0.13420000000000001</v>
      </c>
      <c r="G12" s="19">
        <v>0.1331</v>
      </c>
      <c r="H12" s="6">
        <f t="shared" si="1"/>
        <v>-1.1000000000000176E-3</v>
      </c>
      <c r="J12" s="18">
        <v>9.0909090909090384E-3</v>
      </c>
    </row>
    <row r="13" spans="1:15" x14ac:dyDescent="0.25">
      <c r="A13" s="4">
        <v>501</v>
      </c>
      <c r="B13" s="4" t="s">
        <v>12</v>
      </c>
      <c r="C13" s="5">
        <f t="shared" si="2"/>
        <v>0.9073</v>
      </c>
      <c r="D13" s="5">
        <f t="shared" si="2"/>
        <v>0.9073</v>
      </c>
      <c r="E13" s="7">
        <f t="shared" si="0"/>
        <v>0</v>
      </c>
      <c r="F13" s="19">
        <v>9.2700000000000005E-2</v>
      </c>
      <c r="G13" s="19">
        <v>9.2700000000000005E-2</v>
      </c>
      <c r="H13" s="6">
        <f t="shared" si="1"/>
        <v>0</v>
      </c>
      <c r="J13" s="18">
        <v>-2.936857562408135E-3</v>
      </c>
    </row>
    <row r="14" spans="1:15" x14ac:dyDescent="0.25">
      <c r="A14" s="4">
        <v>505</v>
      </c>
      <c r="B14" s="4" t="s">
        <v>49</v>
      </c>
      <c r="C14" s="5">
        <f t="shared" si="2"/>
        <v>0.96389999999999998</v>
      </c>
      <c r="D14" s="5">
        <f t="shared" si="2"/>
        <v>0.96389999999999998</v>
      </c>
      <c r="E14" s="7">
        <f t="shared" si="0"/>
        <v>0</v>
      </c>
      <c r="F14" s="19">
        <v>3.61E-2</v>
      </c>
      <c r="G14" s="19">
        <v>3.61E-2</v>
      </c>
      <c r="H14" s="6">
        <f t="shared" si="1"/>
        <v>0</v>
      </c>
      <c r="J14" s="18">
        <v>5.494505494505475E-3</v>
      </c>
    </row>
    <row r="15" spans="1:15" x14ac:dyDescent="0.25">
      <c r="A15" s="4">
        <v>514</v>
      </c>
      <c r="B15" s="4" t="s">
        <v>13</v>
      </c>
      <c r="C15" s="5">
        <f t="shared" si="2"/>
        <v>0.92169999999999996</v>
      </c>
      <c r="D15" s="5">
        <f t="shared" si="2"/>
        <v>0.92090000000000005</v>
      </c>
      <c r="E15" s="7">
        <f t="shared" si="0"/>
        <v>-7.9999999999991189E-4</v>
      </c>
      <c r="F15" s="19">
        <v>7.8299999999999995E-2</v>
      </c>
      <c r="G15" s="19">
        <v>7.9100000000000004E-2</v>
      </c>
      <c r="H15" s="6">
        <f t="shared" si="1"/>
        <v>8.0000000000000904E-4</v>
      </c>
      <c r="J15" s="18">
        <v>-1.4992503748124664E-3</v>
      </c>
    </row>
    <row r="16" spans="1:15" x14ac:dyDescent="0.25">
      <c r="A16" s="4">
        <v>603</v>
      </c>
      <c r="B16" s="4" t="s">
        <v>14</v>
      </c>
      <c r="C16" s="5">
        <f t="shared" si="2"/>
        <v>0.91539999999999999</v>
      </c>
      <c r="D16" s="5">
        <f t="shared" si="2"/>
        <v>0.9123</v>
      </c>
      <c r="E16" s="7">
        <f t="shared" si="0"/>
        <v>-3.0999999999999917E-3</v>
      </c>
      <c r="F16" s="19">
        <v>8.4599999999999995E-2</v>
      </c>
      <c r="G16" s="19">
        <v>8.77E-2</v>
      </c>
      <c r="H16" s="6">
        <f t="shared" si="1"/>
        <v>3.1000000000000055E-3</v>
      </c>
      <c r="J16" s="18">
        <v>6.0553633217994562E-3</v>
      </c>
    </row>
    <row r="17" spans="1:12" x14ac:dyDescent="0.25">
      <c r="A17" s="4">
        <v>605</v>
      </c>
      <c r="B17" s="4" t="s">
        <v>15</v>
      </c>
      <c r="C17" s="5">
        <f t="shared" si="2"/>
        <v>0.85560000000000003</v>
      </c>
      <c r="D17" s="5">
        <f t="shared" si="2"/>
        <v>0.85780000000000001</v>
      </c>
      <c r="E17" s="7">
        <f t="shared" si="0"/>
        <v>2.1999999999999797E-3</v>
      </c>
      <c r="F17" s="19">
        <v>0.1444</v>
      </c>
      <c r="G17" s="19">
        <v>0.14219999999999999</v>
      </c>
      <c r="H17" s="6">
        <f t="shared" si="1"/>
        <v>-2.2000000000000075E-3</v>
      </c>
      <c r="J17" s="18">
        <v>8.0840743734822418E-4</v>
      </c>
    </row>
    <row r="18" spans="1:12" x14ac:dyDescent="0.25">
      <c r="A18" s="4">
        <v>623</v>
      </c>
      <c r="B18" s="4" t="s">
        <v>16</v>
      </c>
      <c r="C18" s="5">
        <f t="shared" si="2"/>
        <v>0.61729999999999996</v>
      </c>
      <c r="D18" s="5">
        <f t="shared" si="2"/>
        <v>0.61959999999999993</v>
      </c>
      <c r="E18" s="7">
        <f t="shared" si="0"/>
        <v>2.2999999999999687E-3</v>
      </c>
      <c r="F18" s="19">
        <v>0.38269999999999998</v>
      </c>
      <c r="G18" s="19">
        <v>0.38040000000000002</v>
      </c>
      <c r="H18" s="6">
        <f t="shared" si="1"/>
        <v>-2.2999999999999687E-3</v>
      </c>
      <c r="J18" s="18">
        <v>-1.0429299054086849E-2</v>
      </c>
    </row>
    <row r="19" spans="1:12" x14ac:dyDescent="0.25">
      <c r="A19" s="4">
        <v>109</v>
      </c>
      <c r="B19" s="4" t="s">
        <v>17</v>
      </c>
      <c r="C19" s="5">
        <f t="shared" si="2"/>
        <v>0.93700000000000006</v>
      </c>
      <c r="D19" s="5">
        <f t="shared" si="2"/>
        <v>0.9375</v>
      </c>
      <c r="E19" s="7">
        <f t="shared" si="0"/>
        <v>4.9999999999994493E-4</v>
      </c>
      <c r="F19" s="19">
        <v>6.3E-2</v>
      </c>
      <c r="G19" s="19">
        <v>6.25E-2</v>
      </c>
      <c r="H19" s="6">
        <f t="shared" si="1"/>
        <v>-5.0000000000000044E-4</v>
      </c>
      <c r="J19" s="18">
        <v>0</v>
      </c>
    </row>
    <row r="20" spans="1:12" x14ac:dyDescent="0.25">
      <c r="A20" s="4">
        <v>642</v>
      </c>
      <c r="B20" s="4" t="s">
        <v>52</v>
      </c>
      <c r="C20" s="5">
        <f t="shared" si="2"/>
        <v>0.98929999999999996</v>
      </c>
      <c r="D20" s="5">
        <f t="shared" si="2"/>
        <v>0.98929999999999996</v>
      </c>
      <c r="E20" s="7">
        <f t="shared" si="0"/>
        <v>0</v>
      </c>
      <c r="F20" s="19">
        <v>1.0699999999999999E-2</v>
      </c>
      <c r="G20" s="19">
        <v>1.0699999999999999E-2</v>
      </c>
      <c r="H20" s="6">
        <f t="shared" si="1"/>
        <v>0</v>
      </c>
      <c r="J20" s="18">
        <v>1.0638297872340274E-2</v>
      </c>
    </row>
    <row r="21" spans="1:12" x14ac:dyDescent="0.25">
      <c r="A21" s="4">
        <v>252</v>
      </c>
      <c r="B21" s="4" t="s">
        <v>50</v>
      </c>
      <c r="C21" s="5">
        <f>1-F21</f>
        <v>0.95469999999999999</v>
      </c>
      <c r="D21" s="5">
        <f>1-G21</f>
        <v>0.95530000000000004</v>
      </c>
      <c r="E21" s="7">
        <f t="shared" si="0"/>
        <v>6.0000000000004494E-4</v>
      </c>
      <c r="F21" s="19">
        <v>4.53E-2</v>
      </c>
      <c r="G21" s="19">
        <v>4.4699999999999997E-2</v>
      </c>
      <c r="H21" s="6">
        <f t="shared" si="1"/>
        <v>-6.0000000000000331E-4</v>
      </c>
      <c r="J21" s="18">
        <v>-3.5186488388450066E-4</v>
      </c>
    </row>
    <row r="22" spans="1:12" x14ac:dyDescent="0.25">
      <c r="A22" s="4">
        <v>823</v>
      </c>
      <c r="B22" s="4" t="s">
        <v>20</v>
      </c>
      <c r="C22" s="5">
        <f t="shared" si="2"/>
        <v>0.92989999999999995</v>
      </c>
      <c r="D22" s="5">
        <f t="shared" si="2"/>
        <v>0.92979999999999996</v>
      </c>
      <c r="E22" s="7">
        <f t="shared" si="0"/>
        <v>-9.9999999999988987E-5</v>
      </c>
      <c r="F22" s="19">
        <v>7.0099999999999996E-2</v>
      </c>
      <c r="G22" s="19">
        <v>7.0199999999999999E-2</v>
      </c>
      <c r="H22" s="6">
        <f t="shared" si="1"/>
        <v>1.0000000000000286E-4</v>
      </c>
      <c r="J22" s="18">
        <v>-6.1633281972264253E-3</v>
      </c>
    </row>
    <row r="23" spans="1:12" x14ac:dyDescent="0.25">
      <c r="A23" s="4">
        <v>821</v>
      </c>
      <c r="B23" s="4" t="s">
        <v>21</v>
      </c>
      <c r="C23" s="5">
        <f t="shared" si="2"/>
        <v>0.9456</v>
      </c>
      <c r="D23" s="5">
        <f t="shared" si="2"/>
        <v>0.9456</v>
      </c>
      <c r="E23" s="7">
        <f t="shared" si="0"/>
        <v>0</v>
      </c>
      <c r="F23" s="19">
        <v>5.4399999999999997E-2</v>
      </c>
      <c r="G23" s="19">
        <v>5.4399999999999997E-2</v>
      </c>
      <c r="H23" s="6">
        <f t="shared" si="1"/>
        <v>0</v>
      </c>
      <c r="J23" s="18">
        <v>0</v>
      </c>
      <c r="L23" s="8"/>
    </row>
    <row r="24" spans="1:12" x14ac:dyDescent="0.25">
      <c r="A24" s="4">
        <v>827</v>
      </c>
      <c r="B24" s="4" t="s">
        <v>23</v>
      </c>
      <c r="C24" s="5">
        <f t="shared" si="2"/>
        <v>0.91710000000000003</v>
      </c>
      <c r="D24" s="5">
        <f t="shared" si="2"/>
        <v>0.91539999999999999</v>
      </c>
      <c r="E24" s="7">
        <f t="shared" si="0"/>
        <v>-1.7000000000000348E-3</v>
      </c>
      <c r="F24" s="19">
        <v>8.2900000000000001E-2</v>
      </c>
      <c r="G24" s="19">
        <v>8.4599999999999995E-2</v>
      </c>
      <c r="H24" s="6">
        <f t="shared" si="1"/>
        <v>1.6999999999999932E-3</v>
      </c>
      <c r="J24" s="18">
        <v>-3.1746031746031744E-2</v>
      </c>
    </row>
    <row r="25" spans="1:12" x14ac:dyDescent="0.25">
      <c r="A25" s="4">
        <v>824</v>
      </c>
      <c r="B25" s="4" t="s">
        <v>24</v>
      </c>
      <c r="C25" s="5">
        <f t="shared" si="2"/>
        <v>0.82050000000000001</v>
      </c>
      <c r="D25" s="5">
        <f t="shared" si="2"/>
        <v>0.82040000000000002</v>
      </c>
      <c r="E25" s="7">
        <f t="shared" si="0"/>
        <v>-9.9999999999988987E-5</v>
      </c>
      <c r="F25" s="19">
        <v>0.17949999999999999</v>
      </c>
      <c r="G25" s="19">
        <v>0.17960000000000001</v>
      </c>
      <c r="H25" s="6">
        <f t="shared" si="1"/>
        <v>1.0000000000001674E-4</v>
      </c>
      <c r="J25" s="18">
        <v>-7.4257425742574323E-3</v>
      </c>
    </row>
    <row r="26" spans="1:12" x14ac:dyDescent="0.25">
      <c r="A26" s="4">
        <v>654</v>
      </c>
      <c r="B26" s="4" t="s">
        <v>63</v>
      </c>
      <c r="C26" s="5">
        <f t="shared" si="2"/>
        <v>0.8407</v>
      </c>
      <c r="D26" s="5">
        <f t="shared" si="2"/>
        <v>0.84119999999999995</v>
      </c>
      <c r="E26" s="7">
        <f t="shared" si="0"/>
        <v>4.9999999999994493E-4</v>
      </c>
      <c r="F26" s="19">
        <v>0.1593</v>
      </c>
      <c r="G26" s="19">
        <v>0.1588</v>
      </c>
      <c r="H26" s="6">
        <f t="shared" si="1"/>
        <v>-5.0000000000000044E-4</v>
      </c>
      <c r="J26" s="18">
        <v>-7.4257425742574323E-3</v>
      </c>
    </row>
    <row r="27" spans="1:12" x14ac:dyDescent="0.25">
      <c r="A27" s="4">
        <v>830</v>
      </c>
      <c r="B27" s="4" t="s">
        <v>64</v>
      </c>
      <c r="C27" s="5">
        <f>1-F27</f>
        <v>0.88200000000000001</v>
      </c>
      <c r="D27" s="5">
        <f>1-G27</f>
        <v>0.88329999999999997</v>
      </c>
      <c r="E27" s="7">
        <f t="shared" si="0"/>
        <v>1.2999999999999678E-3</v>
      </c>
      <c r="F27" s="19">
        <v>0.11799999999999999</v>
      </c>
      <c r="G27" s="19">
        <v>0.1167</v>
      </c>
      <c r="H27" s="6">
        <f t="shared" si="1"/>
        <v>-1.2999999999999956E-3</v>
      </c>
    </row>
    <row r="28" spans="1:12" x14ac:dyDescent="0.25">
      <c r="A28" s="4">
        <v>201</v>
      </c>
      <c r="B28" s="4" t="s">
        <v>66</v>
      </c>
      <c r="C28" s="5">
        <f t="shared" ref="C28:D33" si="3">1-F28</f>
        <v>0.99309999999999998</v>
      </c>
      <c r="D28" s="5">
        <f t="shared" si="3"/>
        <v>0.9929</v>
      </c>
      <c r="E28" s="7">
        <f t="shared" si="0"/>
        <v>-1.9999999999997797E-4</v>
      </c>
      <c r="F28" s="19">
        <v>6.8999999999999999E-3</v>
      </c>
      <c r="G28" s="19">
        <v>7.1000000000000004E-3</v>
      </c>
      <c r="H28" s="6">
        <f t="shared" si="1"/>
        <v>2.0000000000000052E-4</v>
      </c>
    </row>
    <row r="29" spans="1:12" x14ac:dyDescent="0.25">
      <c r="A29" s="4">
        <v>212</v>
      </c>
      <c r="B29" s="4" t="s">
        <v>67</v>
      </c>
      <c r="C29" s="5">
        <f t="shared" si="3"/>
        <v>0.94679999999999997</v>
      </c>
      <c r="D29" s="5">
        <f t="shared" si="3"/>
        <v>0.9466</v>
      </c>
      <c r="E29" s="7">
        <f t="shared" si="0"/>
        <v>-1.9999999999997797E-4</v>
      </c>
      <c r="F29" s="19">
        <v>5.3199999999999997E-2</v>
      </c>
      <c r="G29" s="19">
        <v>5.3400000000000003E-2</v>
      </c>
      <c r="H29" s="6">
        <f t="shared" si="1"/>
        <v>2.0000000000000573E-4</v>
      </c>
    </row>
    <row r="30" spans="1:12" x14ac:dyDescent="0.25">
      <c r="A30" s="4">
        <v>222</v>
      </c>
      <c r="B30" s="4" t="s">
        <v>68</v>
      </c>
      <c r="C30" s="5">
        <f t="shared" si="3"/>
        <v>0.92159999999999997</v>
      </c>
      <c r="D30" s="5">
        <f t="shared" si="3"/>
        <v>0.92169999999999996</v>
      </c>
      <c r="E30" s="7">
        <f t="shared" si="0"/>
        <v>9.9999999999988987E-5</v>
      </c>
      <c r="F30" s="19">
        <v>7.8399999999999997E-2</v>
      </c>
      <c r="G30" s="19">
        <v>7.8299999999999995E-2</v>
      </c>
      <c r="H30" s="6">
        <f t="shared" si="1"/>
        <v>-1.0000000000000286E-4</v>
      </c>
    </row>
    <row r="31" spans="1:12" x14ac:dyDescent="0.25">
      <c r="A31" s="4">
        <v>506</v>
      </c>
      <c r="B31" s="4" t="s">
        <v>70</v>
      </c>
      <c r="C31" s="5">
        <f t="shared" si="3"/>
        <v>0.98599999999999999</v>
      </c>
      <c r="D31" s="5">
        <f t="shared" si="3"/>
        <v>0.98609999999999998</v>
      </c>
      <c r="E31" s="7">
        <f t="shared" si="0"/>
        <v>9.9999999999988987E-5</v>
      </c>
      <c r="F31" s="19">
        <v>1.4E-2</v>
      </c>
      <c r="G31" s="19">
        <v>1.3899999999999999E-2</v>
      </c>
      <c r="H31" s="6">
        <f t="shared" si="1"/>
        <v>-1.0000000000000113E-4</v>
      </c>
    </row>
    <row r="32" spans="1:12" x14ac:dyDescent="0.25">
      <c r="A32" s="4">
        <v>813</v>
      </c>
      <c r="B32" s="4" t="s">
        <v>69</v>
      </c>
      <c r="C32" s="5">
        <f t="shared" si="3"/>
        <v>0.19099999999999995</v>
      </c>
      <c r="D32" s="5">
        <f t="shared" si="3"/>
        <v>0.19110000000000005</v>
      </c>
      <c r="E32" s="7">
        <f t="shared" si="0"/>
        <v>1.0000000000010001E-4</v>
      </c>
      <c r="F32" s="19">
        <v>0.80900000000000005</v>
      </c>
      <c r="G32" s="19">
        <v>0.80889999999999995</v>
      </c>
      <c r="H32" s="6">
        <f t="shared" si="1"/>
        <v>-1.0000000000010001E-4</v>
      </c>
    </row>
    <row r="33" spans="1:8" x14ac:dyDescent="0.25">
      <c r="A33" s="4">
        <v>418</v>
      </c>
      <c r="B33" s="4" t="s">
        <v>71</v>
      </c>
      <c r="C33" s="5">
        <f t="shared" si="3"/>
        <v>0.91800000000000004</v>
      </c>
      <c r="D33" s="5">
        <f t="shared" si="3"/>
        <v>0.9163</v>
      </c>
      <c r="E33" s="7">
        <f t="shared" si="0"/>
        <v>-1.7000000000000348E-3</v>
      </c>
      <c r="F33" s="19">
        <v>8.2000000000000003E-2</v>
      </c>
      <c r="G33" s="19">
        <v>8.3699999999999997E-2</v>
      </c>
      <c r="H33" s="6">
        <f t="shared" si="1"/>
        <v>1.6999999999999932E-3</v>
      </c>
    </row>
    <row r="34" spans="1:8" x14ac:dyDescent="0.25">
      <c r="A34" s="4">
        <v>104</v>
      </c>
      <c r="B34" s="4" t="s">
        <v>72</v>
      </c>
      <c r="C34" s="5">
        <f t="shared" ref="C34:C36" si="4">1-F34</f>
        <v>0.97719999999999996</v>
      </c>
      <c r="D34" s="5">
        <f t="shared" ref="D34:D36" si="5">1-G34</f>
        <v>0.9768</v>
      </c>
      <c r="E34" s="7">
        <f t="shared" ref="E34:E36" si="6">D34-C34</f>
        <v>-3.9999999999995595E-4</v>
      </c>
      <c r="F34" s="19">
        <v>2.2800000000000001E-2</v>
      </c>
      <c r="G34" s="19">
        <v>2.3199999999999998E-2</v>
      </c>
      <c r="H34" s="6">
        <f t="shared" ref="H34:H36" si="7">G34-F34</f>
        <v>3.9999999999999758E-4</v>
      </c>
    </row>
    <row r="35" spans="1:8" x14ac:dyDescent="0.25">
      <c r="A35" s="4">
        <v>404</v>
      </c>
      <c r="B35" s="4" t="s">
        <v>73</v>
      </c>
      <c r="C35" s="5">
        <f t="shared" si="4"/>
        <v>0.91149999999999998</v>
      </c>
      <c r="D35" s="5">
        <f t="shared" si="5"/>
        <v>0.91100000000000003</v>
      </c>
      <c r="E35" s="7">
        <f t="shared" si="6"/>
        <v>-4.9999999999994493E-4</v>
      </c>
      <c r="F35" s="19">
        <v>8.8499999999999995E-2</v>
      </c>
      <c r="G35" s="19">
        <v>8.8999999999999996E-2</v>
      </c>
      <c r="H35" s="6">
        <f t="shared" si="7"/>
        <v>5.0000000000000044E-4</v>
      </c>
    </row>
    <row r="36" spans="1:8" x14ac:dyDescent="0.25">
      <c r="A36" s="4">
        <v>822</v>
      </c>
      <c r="B36" s="4" t="s">
        <v>74</v>
      </c>
      <c r="C36" s="5">
        <f t="shared" si="4"/>
        <v>0.97799999999999998</v>
      </c>
      <c r="D36" s="5">
        <f t="shared" si="5"/>
        <v>0.97770000000000001</v>
      </c>
      <c r="E36" s="7">
        <f t="shared" si="6"/>
        <v>-2.9999999999996696E-4</v>
      </c>
      <c r="F36" s="19">
        <v>2.1999999999999999E-2</v>
      </c>
      <c r="G36" s="19">
        <v>2.23E-2</v>
      </c>
      <c r="H36" s="6">
        <f t="shared" si="7"/>
        <v>3.0000000000000165E-4</v>
      </c>
    </row>
    <row r="37" spans="1:8" x14ac:dyDescent="0.25">
      <c r="B37" s="4"/>
      <c r="C37" s="5"/>
      <c r="D37" s="5"/>
      <c r="E37" s="21"/>
      <c r="F37" s="20"/>
      <c r="G37" s="20"/>
      <c r="H37" s="22"/>
    </row>
    <row r="38" spans="1:8" ht="48.75" x14ac:dyDescent="0.25">
      <c r="B38" s="9" t="s">
        <v>0</v>
      </c>
      <c r="C38" s="10" t="s">
        <v>26</v>
      </c>
      <c r="D38" s="10" t="s">
        <v>27</v>
      </c>
    </row>
    <row r="39" spans="1:8" x14ac:dyDescent="0.25">
      <c r="B39" s="11" t="s">
        <v>28</v>
      </c>
      <c r="C39" s="12">
        <f t="shared" ref="C39:C54" si="8">D4/C4-1</f>
        <v>-9.2776673293559764E-4</v>
      </c>
      <c r="D39" s="12">
        <f t="shared" ref="D39:D54" si="9">G4/F4-1</f>
        <v>2.8513238289205045E-3</v>
      </c>
    </row>
    <row r="40" spans="1:8" x14ac:dyDescent="0.25">
      <c r="B40" s="11" t="s">
        <v>29</v>
      </c>
      <c r="C40" s="12">
        <f t="shared" si="8"/>
        <v>-3.5194744251532128E-4</v>
      </c>
      <c r="D40" s="12">
        <f t="shared" si="9"/>
        <v>2.0325203252031798E-3</v>
      </c>
    </row>
    <row r="41" spans="1:8" x14ac:dyDescent="0.25">
      <c r="B41" s="11" t="s">
        <v>30</v>
      </c>
      <c r="C41" s="12">
        <f t="shared" si="8"/>
        <v>-4.2368393178693342E-4</v>
      </c>
      <c r="D41" s="12">
        <f t="shared" si="9"/>
        <v>7.1556350626118537E-3</v>
      </c>
    </row>
    <row r="42" spans="1:8" x14ac:dyDescent="0.25">
      <c r="B42" s="11" t="s">
        <v>31</v>
      </c>
      <c r="C42" s="12">
        <f t="shared" si="8"/>
        <v>9.734728644439361E-4</v>
      </c>
      <c r="D42" s="12">
        <f t="shared" si="9"/>
        <v>-4.4893378226711356E-3</v>
      </c>
    </row>
    <row r="43" spans="1:8" x14ac:dyDescent="0.25">
      <c r="B43" s="11" t="s">
        <v>32</v>
      </c>
      <c r="C43" s="12">
        <f t="shared" si="8"/>
        <v>-8.0533824206152627E-4</v>
      </c>
      <c r="D43" s="12">
        <f t="shared" si="9"/>
        <v>5.3516819571866048E-3</v>
      </c>
    </row>
    <row r="44" spans="1:8" x14ac:dyDescent="0.25">
      <c r="B44" s="11" t="s">
        <v>53</v>
      </c>
      <c r="C44" s="12">
        <f t="shared" si="8"/>
        <v>-4.4252682818901601E-4</v>
      </c>
      <c r="D44" s="12">
        <f t="shared" si="9"/>
        <v>4.1623309053069324E-3</v>
      </c>
    </row>
    <row r="45" spans="1:8" x14ac:dyDescent="0.25">
      <c r="B45" s="11" t="s">
        <v>54</v>
      </c>
      <c r="C45" s="12">
        <f t="shared" si="8"/>
        <v>1.088376142794889E-4</v>
      </c>
      <c r="D45" s="12">
        <f t="shared" si="9"/>
        <v>-1.2315270935959743E-3</v>
      </c>
    </row>
    <row r="46" spans="1:8" x14ac:dyDescent="0.25">
      <c r="B46" s="11" t="s">
        <v>33</v>
      </c>
      <c r="C46" s="12">
        <f t="shared" si="8"/>
        <v>0</v>
      </c>
      <c r="D46" s="12">
        <f t="shared" si="9"/>
        <v>0</v>
      </c>
    </row>
    <row r="47" spans="1:8" x14ac:dyDescent="0.25">
      <c r="B47" s="11" t="s">
        <v>34</v>
      </c>
      <c r="C47" s="12">
        <f t="shared" si="8"/>
        <v>1.270501270501212E-3</v>
      </c>
      <c r="D47" s="12">
        <f t="shared" si="9"/>
        <v>-8.19672131147553E-3</v>
      </c>
    </row>
    <row r="48" spans="1:8" x14ac:dyDescent="0.25">
      <c r="B48" s="11" t="s">
        <v>35</v>
      </c>
      <c r="C48" s="12">
        <f t="shared" si="8"/>
        <v>0</v>
      </c>
      <c r="D48" s="12">
        <f t="shared" si="9"/>
        <v>0</v>
      </c>
    </row>
    <row r="49" spans="2:4" x14ac:dyDescent="0.25">
      <c r="B49" s="11" t="s">
        <v>55</v>
      </c>
      <c r="C49" s="12">
        <f t="shared" si="8"/>
        <v>0</v>
      </c>
      <c r="D49" s="12">
        <f t="shared" si="9"/>
        <v>0</v>
      </c>
    </row>
    <row r="50" spans="2:4" x14ac:dyDescent="0.25">
      <c r="B50" s="11" t="s">
        <v>36</v>
      </c>
      <c r="C50" s="12">
        <f t="shared" si="8"/>
        <v>-8.6796137571865106E-4</v>
      </c>
      <c r="D50" s="12">
        <f t="shared" si="9"/>
        <v>1.0217113665389688E-2</v>
      </c>
    </row>
    <row r="51" spans="2:4" x14ac:dyDescent="0.25">
      <c r="B51" s="11" t="s">
        <v>37</v>
      </c>
      <c r="C51" s="12">
        <f t="shared" si="8"/>
        <v>-3.3864977059209211E-3</v>
      </c>
      <c r="D51" s="12">
        <f t="shared" si="9"/>
        <v>3.664302600472813E-2</v>
      </c>
    </row>
    <row r="52" spans="2:4" x14ac:dyDescent="0.25">
      <c r="B52" s="11" t="s">
        <v>38</v>
      </c>
      <c r="C52" s="12">
        <f t="shared" si="8"/>
        <v>2.5712949976623989E-3</v>
      </c>
      <c r="D52" s="12">
        <f t="shared" si="9"/>
        <v>-1.5235457063711988E-2</v>
      </c>
    </row>
    <row r="53" spans="2:4" x14ac:dyDescent="0.25">
      <c r="B53" s="11" t="s">
        <v>39</v>
      </c>
      <c r="C53" s="12">
        <f t="shared" si="8"/>
        <v>3.7259031265186593E-3</v>
      </c>
      <c r="D53" s="12">
        <f t="shared" si="9"/>
        <v>-6.0099294486541943E-3</v>
      </c>
    </row>
    <row r="54" spans="2:4" x14ac:dyDescent="0.25">
      <c r="B54" s="11" t="s">
        <v>40</v>
      </c>
      <c r="C54" s="12">
        <f t="shared" si="8"/>
        <v>5.3361792956230225E-4</v>
      </c>
      <c r="D54" s="12">
        <f t="shared" si="9"/>
        <v>-7.9365079365079083E-3</v>
      </c>
    </row>
    <row r="55" spans="2:4" x14ac:dyDescent="0.25">
      <c r="B55" s="11" t="s">
        <v>41</v>
      </c>
      <c r="C55" s="12" t="e">
        <f>#REF!/#REF!-1</f>
        <v>#REF!</v>
      </c>
      <c r="D55" s="12" t="e">
        <f>#REF!/#REF!-1</f>
        <v>#REF!</v>
      </c>
    </row>
    <row r="56" spans="2:4" x14ac:dyDescent="0.25">
      <c r="B56" s="11" t="s">
        <v>56</v>
      </c>
      <c r="C56" s="12">
        <f>D20/C20-1</f>
        <v>0</v>
      </c>
      <c r="D56" s="12">
        <f>G20/F20-1</f>
        <v>0</v>
      </c>
    </row>
    <row r="57" spans="2:4" x14ac:dyDescent="0.25">
      <c r="B57" s="11" t="s">
        <v>42</v>
      </c>
      <c r="C57" s="12" t="e">
        <f>#REF!/#REF!-1</f>
        <v>#REF!</v>
      </c>
      <c r="D57" s="12" t="e">
        <f>#REF!/#REF!-1</f>
        <v>#REF!</v>
      </c>
    </row>
    <row r="58" spans="2:4" x14ac:dyDescent="0.25">
      <c r="B58" s="11" t="s">
        <v>57</v>
      </c>
      <c r="C58" s="12">
        <f>D21/C21-1</f>
        <v>6.2846967633811701E-4</v>
      </c>
      <c r="D58" s="12">
        <f>G21/F21-1</f>
        <v>-1.3245033112582849E-2</v>
      </c>
    </row>
    <row r="59" spans="2:4" x14ac:dyDescent="0.25">
      <c r="B59" s="11" t="s">
        <v>43</v>
      </c>
      <c r="C59" s="12">
        <f>D22/C22-1</f>
        <v>-1.0753844499411525E-4</v>
      </c>
      <c r="D59" s="12">
        <f>G22/F22-1</f>
        <v>1.4265335235379428E-3</v>
      </c>
    </row>
    <row r="60" spans="2:4" x14ac:dyDescent="0.25">
      <c r="B60" s="11" t="s">
        <v>44</v>
      </c>
      <c r="C60" s="12">
        <f>D23/C23-1</f>
        <v>0</v>
      </c>
      <c r="D60" s="12">
        <f>G23/F23-1</f>
        <v>0</v>
      </c>
    </row>
    <row r="61" spans="2:4" x14ac:dyDescent="0.25">
      <c r="B61" s="11" t="s">
        <v>45</v>
      </c>
      <c r="C61" s="12" t="e">
        <f>#REF!/#REF!-1</f>
        <v>#REF!</v>
      </c>
      <c r="D61" s="12" t="e">
        <f>#REF!/#REF!-1</f>
        <v>#REF!</v>
      </c>
    </row>
    <row r="62" spans="2:4" x14ac:dyDescent="0.25">
      <c r="B62" s="11" t="s">
        <v>46</v>
      </c>
      <c r="C62" s="12">
        <f t="shared" ref="C62:C63" si="10">D24/C24-1</f>
        <v>-1.8536691745720812E-3</v>
      </c>
      <c r="D62" s="12">
        <f t="shared" ref="D62:D63" si="11">G24/F24-1</f>
        <v>2.0506634499396714E-2</v>
      </c>
    </row>
    <row r="63" spans="2:4" x14ac:dyDescent="0.25">
      <c r="B63" s="11" t="s">
        <v>47</v>
      </c>
      <c r="C63" s="12">
        <f t="shared" si="10"/>
        <v>-1.2187690432663434E-4</v>
      </c>
      <c r="D63" s="12">
        <f t="shared" si="11"/>
        <v>5.5710306406697718E-4</v>
      </c>
    </row>
  </sheetData>
  <mergeCells count="4">
    <mergeCell ref="C2:E2"/>
    <mergeCell ref="F2:H2"/>
    <mergeCell ref="A1:H1"/>
    <mergeCell ref="A2:B2"/>
  </mergeCells>
  <conditionalFormatting sqref="E4:E37 H4:H37 C39:D63">
    <cfRule type="cellIs" dxfId="11" priority="7" operator="equal">
      <formula>0</formula>
    </cfRule>
    <cfRule type="cellIs" dxfId="10" priority="8" operator="lessThan">
      <formula>0</formula>
    </cfRule>
    <cfRule type="cellIs" dxfId="9" priority="9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60"/>
  <sheetViews>
    <sheetView workbookViewId="0">
      <selection activeCell="A2" sqref="A2:E31"/>
    </sheetView>
  </sheetViews>
  <sheetFormatPr defaultRowHeight="15" x14ac:dyDescent="0.25"/>
  <cols>
    <col min="1" max="1" width="8.140625" bestFit="1" customWidth="1"/>
    <col min="2" max="2" width="51" bestFit="1" customWidth="1"/>
    <col min="3" max="3" width="12" bestFit="1" customWidth="1"/>
    <col min="4" max="4" width="11.28515625" bestFit="1" customWidth="1"/>
    <col min="10" max="10" width="10.85546875" bestFit="1" customWidth="1"/>
  </cols>
  <sheetData>
    <row r="2" spans="1:8" x14ac:dyDescent="0.25">
      <c r="A2" s="23" t="s">
        <v>65</v>
      </c>
      <c r="B2" s="23"/>
      <c r="C2" s="23"/>
      <c r="D2" s="23"/>
      <c r="E2" s="23"/>
    </row>
    <row r="3" spans="1:8" x14ac:dyDescent="0.25">
      <c r="A3" s="24" t="s">
        <v>4</v>
      </c>
      <c r="B3" s="24"/>
      <c r="C3" s="24" t="s">
        <v>2</v>
      </c>
      <c r="D3" s="24"/>
      <c r="E3" s="24"/>
    </row>
    <row r="4" spans="1:8" x14ac:dyDescent="0.25">
      <c r="A4" s="1" t="s">
        <v>3</v>
      </c>
      <c r="B4" s="1" t="s">
        <v>0</v>
      </c>
      <c r="C4" s="2" t="s">
        <v>59</v>
      </c>
      <c r="D4" s="2" t="s">
        <v>58</v>
      </c>
      <c r="E4" s="3" t="s">
        <v>25</v>
      </c>
    </row>
    <row r="5" spans="1:8" x14ac:dyDescent="0.25">
      <c r="A5" s="4">
        <v>101</v>
      </c>
      <c r="B5" s="4" t="s">
        <v>5</v>
      </c>
      <c r="C5" s="15">
        <f>D5*(1-E5)</f>
        <v>0.23760000000000001</v>
      </c>
      <c r="D5" s="19">
        <v>0.23760000000000001</v>
      </c>
      <c r="E5" s="6">
        <v>0</v>
      </c>
    </row>
    <row r="6" spans="1:8" x14ac:dyDescent="0.25">
      <c r="A6" s="4">
        <v>102</v>
      </c>
      <c r="B6" s="4" t="s">
        <v>6</v>
      </c>
      <c r="C6" s="15">
        <f>D6*(1-E6)</f>
        <v>0.16348365000000001</v>
      </c>
      <c r="D6" s="19">
        <v>0.16350000000000001</v>
      </c>
      <c r="E6" s="6">
        <v>1E-4</v>
      </c>
    </row>
    <row r="7" spans="1:8" x14ac:dyDescent="0.25">
      <c r="A7" s="4">
        <v>106</v>
      </c>
      <c r="B7" s="4" t="s">
        <v>7</v>
      </c>
      <c r="C7" s="15">
        <f t="shared" ref="C7:C30" si="0">D7*(1-E7)</f>
        <v>5.8500000000000003E-2</v>
      </c>
      <c r="D7" s="19">
        <v>5.8500000000000003E-2</v>
      </c>
      <c r="E7" s="6">
        <v>0</v>
      </c>
    </row>
    <row r="8" spans="1:8" x14ac:dyDescent="0.25">
      <c r="A8" s="4">
        <v>107</v>
      </c>
      <c r="B8" s="4" t="s">
        <v>8</v>
      </c>
      <c r="C8" s="15">
        <f t="shared" si="0"/>
        <v>0.17699999999999999</v>
      </c>
      <c r="D8" s="19">
        <v>0.17699999999999999</v>
      </c>
      <c r="E8" s="6">
        <v>0</v>
      </c>
    </row>
    <row r="9" spans="1:8" x14ac:dyDescent="0.25">
      <c r="A9" s="4">
        <v>108</v>
      </c>
      <c r="B9" s="4" t="s">
        <v>9</v>
      </c>
      <c r="C9" s="15">
        <f t="shared" si="0"/>
        <v>0.11351135</v>
      </c>
      <c r="D9" s="19">
        <v>0.1135</v>
      </c>
      <c r="E9" s="6">
        <v>-1E-4</v>
      </c>
      <c r="H9">
        <f>20.85*0.02%</f>
        <v>4.1700000000000001E-3</v>
      </c>
    </row>
    <row r="10" spans="1:8" x14ac:dyDescent="0.25">
      <c r="A10" s="4">
        <v>204</v>
      </c>
      <c r="B10" s="4" t="s">
        <v>51</v>
      </c>
      <c r="C10" s="15">
        <f t="shared" si="0"/>
        <v>8.3400000000000002E-2</v>
      </c>
      <c r="D10" s="19">
        <v>8.3400000000000002E-2</v>
      </c>
      <c r="E10" s="6">
        <v>0</v>
      </c>
      <c r="H10">
        <f>20.85-0.00417</f>
        <v>20.845830000000003</v>
      </c>
    </row>
    <row r="11" spans="1:8" x14ac:dyDescent="0.25">
      <c r="A11" s="4">
        <v>401</v>
      </c>
      <c r="B11" s="4" t="s">
        <v>48</v>
      </c>
      <c r="C11" s="15">
        <f t="shared" si="0"/>
        <v>1.389583E-2</v>
      </c>
      <c r="D11" s="19">
        <v>1.3899999999999999E-2</v>
      </c>
      <c r="E11" s="6">
        <v>2.9999999999999997E-4</v>
      </c>
    </row>
    <row r="12" spans="1:8" x14ac:dyDescent="0.25">
      <c r="A12" s="4">
        <v>205</v>
      </c>
      <c r="B12" s="4" t="s">
        <v>10</v>
      </c>
      <c r="C12" s="15">
        <f t="shared" si="0"/>
        <v>2.6589359999999999E-2</v>
      </c>
      <c r="D12" s="19">
        <v>2.6599999999999999E-2</v>
      </c>
      <c r="E12" s="6">
        <v>4.0000000000000002E-4</v>
      </c>
    </row>
    <row r="13" spans="1:8" x14ac:dyDescent="0.25">
      <c r="A13" s="4">
        <v>413</v>
      </c>
      <c r="B13" s="4" t="s">
        <v>11</v>
      </c>
      <c r="C13" s="15">
        <f t="shared" si="0"/>
        <v>0.14649999999999999</v>
      </c>
      <c r="D13" s="19">
        <v>0.14649999999999999</v>
      </c>
      <c r="E13" s="6">
        <v>0</v>
      </c>
    </row>
    <row r="14" spans="1:8" x14ac:dyDescent="0.25">
      <c r="A14" s="4">
        <v>501</v>
      </c>
      <c r="B14" s="4" t="s">
        <v>12</v>
      </c>
      <c r="C14" s="15">
        <f t="shared" si="0"/>
        <v>7.6584680000000002E-2</v>
      </c>
      <c r="D14" s="19">
        <v>7.6600000000000001E-2</v>
      </c>
      <c r="E14" s="6">
        <v>2.0000000000000001E-4</v>
      </c>
    </row>
    <row r="15" spans="1:8" x14ac:dyDescent="0.25">
      <c r="A15" s="4">
        <v>505</v>
      </c>
      <c r="B15" s="4" t="s">
        <v>49</v>
      </c>
      <c r="C15" s="15">
        <f t="shared" si="0"/>
        <v>2.4199999999999999E-2</v>
      </c>
      <c r="D15" s="19">
        <v>2.4199999999999999E-2</v>
      </c>
      <c r="E15" s="6">
        <v>0</v>
      </c>
    </row>
    <row r="16" spans="1:8" x14ac:dyDescent="0.25">
      <c r="A16" s="4">
        <v>514</v>
      </c>
      <c r="B16" s="4" t="s">
        <v>13</v>
      </c>
      <c r="C16" s="15">
        <f t="shared" si="0"/>
        <v>7.1800000000000003E-2</v>
      </c>
      <c r="D16" s="19">
        <v>7.1800000000000003E-2</v>
      </c>
      <c r="E16" s="6">
        <v>0</v>
      </c>
    </row>
    <row r="17" spans="1:5" x14ac:dyDescent="0.25">
      <c r="A17" s="4">
        <v>603</v>
      </c>
      <c r="B17" s="4" t="s">
        <v>14</v>
      </c>
      <c r="C17" s="15">
        <f t="shared" si="0"/>
        <v>0.11668832999999999</v>
      </c>
      <c r="D17" s="19">
        <v>0.1167</v>
      </c>
      <c r="E17" s="6">
        <v>1E-4</v>
      </c>
    </row>
    <row r="18" spans="1:5" x14ac:dyDescent="0.25">
      <c r="A18" s="4">
        <v>605</v>
      </c>
      <c r="B18" s="4" t="s">
        <v>15</v>
      </c>
      <c r="C18" s="15">
        <f t="shared" si="0"/>
        <v>0.13880000000000001</v>
      </c>
      <c r="D18" s="19">
        <v>0.13880000000000001</v>
      </c>
      <c r="E18" s="6">
        <v>0</v>
      </c>
    </row>
    <row r="19" spans="1:5" x14ac:dyDescent="0.25">
      <c r="A19" s="4">
        <v>623</v>
      </c>
      <c r="B19" s="4" t="s">
        <v>16</v>
      </c>
      <c r="C19" s="15">
        <f t="shared" si="0"/>
        <v>0.44219999999999998</v>
      </c>
      <c r="D19" s="19">
        <v>0.44219999999999998</v>
      </c>
      <c r="E19" s="6">
        <v>0</v>
      </c>
    </row>
    <row r="20" spans="1:5" x14ac:dyDescent="0.25">
      <c r="A20" s="4">
        <v>109</v>
      </c>
      <c r="B20" s="4" t="s">
        <v>17</v>
      </c>
      <c r="C20" s="15">
        <f t="shared" si="0"/>
        <v>5.7500000000000002E-2</v>
      </c>
      <c r="D20" s="19">
        <v>5.7500000000000002E-2</v>
      </c>
      <c r="E20" s="6">
        <v>0</v>
      </c>
    </row>
    <row r="21" spans="1:5" x14ac:dyDescent="0.25">
      <c r="A21" s="4">
        <v>818</v>
      </c>
      <c r="B21" s="4" t="s">
        <v>18</v>
      </c>
      <c r="C21" s="15">
        <f t="shared" si="0"/>
        <v>0.59478101999999999</v>
      </c>
      <c r="D21" s="19">
        <v>0.59489999999999998</v>
      </c>
      <c r="E21" s="6">
        <v>2.0000000000000001E-4</v>
      </c>
    </row>
    <row r="22" spans="1:5" x14ac:dyDescent="0.25">
      <c r="A22" s="4">
        <v>642</v>
      </c>
      <c r="B22" s="4" t="s">
        <v>52</v>
      </c>
      <c r="C22" s="15">
        <f t="shared" si="0"/>
        <v>5.5999999999999999E-3</v>
      </c>
      <c r="D22" s="19">
        <v>5.5999999999999999E-3</v>
      </c>
      <c r="E22" s="6">
        <v>0</v>
      </c>
    </row>
    <row r="23" spans="1:5" x14ac:dyDescent="0.25">
      <c r="A23" s="4">
        <v>526</v>
      </c>
      <c r="B23" s="4" t="s">
        <v>19</v>
      </c>
      <c r="C23" s="15">
        <f t="shared" si="0"/>
        <v>4.0104009999999995E-2</v>
      </c>
      <c r="D23" s="19">
        <v>4.0099999999999997E-2</v>
      </c>
      <c r="E23" s="6">
        <v>-1E-4</v>
      </c>
    </row>
    <row r="24" spans="1:5" x14ac:dyDescent="0.25">
      <c r="A24" s="4">
        <v>252</v>
      </c>
      <c r="B24" s="4" t="s">
        <v>50</v>
      </c>
      <c r="C24" s="15">
        <f t="shared" si="0"/>
        <v>5.1105110000000002E-2</v>
      </c>
      <c r="D24" s="19">
        <v>5.11E-2</v>
      </c>
      <c r="E24" s="6">
        <v>-1E-4</v>
      </c>
    </row>
    <row r="25" spans="1:5" x14ac:dyDescent="0.25">
      <c r="A25" s="4">
        <v>823</v>
      </c>
      <c r="B25" s="4" t="s">
        <v>20</v>
      </c>
      <c r="C25" s="15">
        <f t="shared" si="0"/>
        <v>5.45E-2</v>
      </c>
      <c r="D25" s="19">
        <v>5.45E-2</v>
      </c>
      <c r="E25" s="6">
        <v>0</v>
      </c>
    </row>
    <row r="26" spans="1:5" x14ac:dyDescent="0.25">
      <c r="A26" s="4">
        <v>821</v>
      </c>
      <c r="B26" s="4" t="s">
        <v>21</v>
      </c>
      <c r="C26" s="15">
        <f t="shared" si="0"/>
        <v>3.9899999999999998E-2</v>
      </c>
      <c r="D26" s="19">
        <v>3.9899999999999998E-2</v>
      </c>
      <c r="E26" s="6">
        <v>0</v>
      </c>
    </row>
    <row r="27" spans="1:5" x14ac:dyDescent="0.25">
      <c r="A27" s="4">
        <v>826</v>
      </c>
      <c r="B27" s="4" t="s">
        <v>22</v>
      </c>
      <c r="C27" s="15">
        <f t="shared" si="0"/>
        <v>1.910191E-2</v>
      </c>
      <c r="D27" s="19">
        <v>1.9099999999999999E-2</v>
      </c>
      <c r="E27" s="6">
        <v>-1E-4</v>
      </c>
    </row>
    <row r="28" spans="1:5" x14ac:dyDescent="0.25">
      <c r="A28" s="4">
        <v>827</v>
      </c>
      <c r="B28" s="4" t="s">
        <v>23</v>
      </c>
      <c r="C28" s="15">
        <f t="shared" si="0"/>
        <v>8.9800000000000005E-2</v>
      </c>
      <c r="D28" s="19">
        <v>8.9800000000000005E-2</v>
      </c>
      <c r="E28" s="6">
        <v>0</v>
      </c>
    </row>
    <row r="29" spans="1:5" x14ac:dyDescent="0.25">
      <c r="A29" s="4">
        <v>824</v>
      </c>
      <c r="B29" s="4" t="s">
        <v>24</v>
      </c>
      <c r="C29" s="15">
        <f t="shared" si="0"/>
        <v>6.1987600000000004E-2</v>
      </c>
      <c r="D29" s="19">
        <v>6.2E-2</v>
      </c>
      <c r="E29" s="6">
        <v>2.0000000000000001E-4</v>
      </c>
    </row>
    <row r="30" spans="1:5" x14ac:dyDescent="0.25">
      <c r="A30" s="4">
        <v>654</v>
      </c>
      <c r="B30" s="4" t="s">
        <v>63</v>
      </c>
      <c r="C30" s="15">
        <f t="shared" si="0"/>
        <v>0.16921691999999999</v>
      </c>
      <c r="D30" s="19">
        <v>0.16919999999999999</v>
      </c>
      <c r="E30" s="6">
        <v>-1E-4</v>
      </c>
    </row>
    <row r="31" spans="1:5" x14ac:dyDescent="0.25">
      <c r="A31" s="4">
        <v>830</v>
      </c>
      <c r="B31" s="4" t="s">
        <v>64</v>
      </c>
      <c r="C31" s="15">
        <f>D31*(1-E31)</f>
        <v>6.4199999999999993E-2</v>
      </c>
      <c r="D31" s="19">
        <v>6.4199999999999993E-2</v>
      </c>
      <c r="E31" s="6">
        <v>0</v>
      </c>
    </row>
    <row r="32" spans="1:5" x14ac:dyDescent="0.25">
      <c r="A32" s="4"/>
      <c r="B32" s="4"/>
    </row>
    <row r="33" spans="1:10" x14ac:dyDescent="0.25">
      <c r="A33" s="23" t="s">
        <v>60</v>
      </c>
      <c r="B33" s="23"/>
      <c r="C33" s="23"/>
      <c r="D33" s="23"/>
      <c r="E33" s="23"/>
    </row>
    <row r="34" spans="1:10" x14ac:dyDescent="0.25">
      <c r="A34" s="24" t="s">
        <v>4</v>
      </c>
      <c r="B34" s="24"/>
      <c r="C34" s="24" t="s">
        <v>2</v>
      </c>
      <c r="D34" s="24"/>
      <c r="E34" s="24"/>
    </row>
    <row r="35" spans="1:10" x14ac:dyDescent="0.25">
      <c r="A35" s="1" t="s">
        <v>3</v>
      </c>
      <c r="B35" s="1" t="s">
        <v>0</v>
      </c>
      <c r="C35" s="2" t="s">
        <v>59</v>
      </c>
      <c r="D35" s="2" t="s">
        <v>58</v>
      </c>
      <c r="E35" s="3" t="s">
        <v>25</v>
      </c>
    </row>
    <row r="36" spans="1:10" x14ac:dyDescent="0.25">
      <c r="A36" s="4">
        <v>101</v>
      </c>
      <c r="B36" s="4" t="s">
        <v>5</v>
      </c>
      <c r="C36" s="13">
        <v>20.85</v>
      </c>
      <c r="D36" s="13">
        <v>20.83</v>
      </c>
      <c r="E36" s="6">
        <v>-2.0000000000000001E-4</v>
      </c>
      <c r="J36" s="14"/>
    </row>
    <row r="37" spans="1:10" x14ac:dyDescent="0.25">
      <c r="A37" s="4">
        <v>102</v>
      </c>
      <c r="B37" s="4" t="s">
        <v>6</v>
      </c>
      <c r="C37" s="13">
        <v>10.130000000000001</v>
      </c>
      <c r="D37" s="13">
        <v>10.16</v>
      </c>
      <c r="E37" s="6">
        <v>2.9999999999999997E-4</v>
      </c>
    </row>
    <row r="38" spans="1:10" x14ac:dyDescent="0.25">
      <c r="A38" s="4">
        <v>106</v>
      </c>
      <c r="B38" s="4" t="s">
        <v>7</v>
      </c>
      <c r="C38" s="13">
        <v>4.63</v>
      </c>
      <c r="D38" s="13">
        <v>4.63</v>
      </c>
      <c r="E38" s="6">
        <v>0</v>
      </c>
    </row>
    <row r="39" spans="1:10" x14ac:dyDescent="0.25">
      <c r="A39" s="4">
        <v>107</v>
      </c>
      <c r="B39" s="4" t="s">
        <v>8</v>
      </c>
      <c r="C39" s="13">
        <v>2.6</v>
      </c>
      <c r="D39" s="13">
        <v>2.61</v>
      </c>
      <c r="E39" s="6">
        <v>1E-4</v>
      </c>
    </row>
    <row r="40" spans="1:10" x14ac:dyDescent="0.25">
      <c r="A40" s="4">
        <v>108</v>
      </c>
      <c r="B40" s="4" t="s">
        <v>9</v>
      </c>
      <c r="C40" s="13">
        <v>10.96</v>
      </c>
      <c r="D40" s="13">
        <v>10.95</v>
      </c>
      <c r="E40" s="6">
        <v>-1E-4</v>
      </c>
    </row>
    <row r="41" spans="1:10" x14ac:dyDescent="0.25">
      <c r="A41" s="4">
        <v>204</v>
      </c>
      <c r="B41" s="4" t="s">
        <v>51</v>
      </c>
      <c r="C41" s="13">
        <v>1.55</v>
      </c>
      <c r="D41" s="13">
        <v>1.56</v>
      </c>
      <c r="E41" s="6">
        <v>1E-4</v>
      </c>
    </row>
    <row r="42" spans="1:10" x14ac:dyDescent="0.25">
      <c r="A42" s="4">
        <v>401</v>
      </c>
      <c r="B42" s="4" t="s">
        <v>48</v>
      </c>
      <c r="C42" s="13">
        <v>2.2200000000000002</v>
      </c>
      <c r="D42" s="13">
        <v>2.2200000000000002</v>
      </c>
      <c r="E42" s="6">
        <v>0</v>
      </c>
    </row>
    <row r="43" spans="1:10" x14ac:dyDescent="0.25">
      <c r="A43" s="4">
        <v>205</v>
      </c>
      <c r="B43" s="4" t="s">
        <v>10</v>
      </c>
      <c r="C43" s="13">
        <v>2.1</v>
      </c>
      <c r="D43" s="13">
        <v>2.1</v>
      </c>
      <c r="E43" s="6">
        <v>0</v>
      </c>
    </row>
    <row r="44" spans="1:10" x14ac:dyDescent="0.25">
      <c r="A44" s="4">
        <v>413</v>
      </c>
      <c r="B44" s="4" t="s">
        <v>11</v>
      </c>
      <c r="C44" s="13">
        <v>13.08</v>
      </c>
      <c r="D44" s="13">
        <v>13.08</v>
      </c>
      <c r="E44" s="6">
        <v>0</v>
      </c>
    </row>
    <row r="45" spans="1:10" x14ac:dyDescent="0.25">
      <c r="A45" s="4">
        <v>501</v>
      </c>
      <c r="B45" s="4" t="s">
        <v>12</v>
      </c>
      <c r="C45" s="13">
        <v>6.9</v>
      </c>
      <c r="D45" s="13">
        <v>6.91</v>
      </c>
      <c r="E45" s="6">
        <v>1E-4</v>
      </c>
    </row>
    <row r="46" spans="1:10" x14ac:dyDescent="0.25">
      <c r="A46" s="4">
        <v>505</v>
      </c>
      <c r="B46" s="4" t="s">
        <v>49</v>
      </c>
      <c r="C46" s="13">
        <v>2</v>
      </c>
      <c r="D46" s="13">
        <v>2</v>
      </c>
      <c r="E46" s="6">
        <v>0</v>
      </c>
    </row>
    <row r="47" spans="1:10" x14ac:dyDescent="0.25">
      <c r="A47" s="4">
        <v>514</v>
      </c>
      <c r="B47" s="4" t="s">
        <v>13</v>
      </c>
      <c r="C47" s="13">
        <v>6.68</v>
      </c>
      <c r="D47" s="13">
        <v>6.68</v>
      </c>
      <c r="E47" s="6">
        <v>0</v>
      </c>
    </row>
    <row r="48" spans="1:10" x14ac:dyDescent="0.25">
      <c r="A48" s="4">
        <v>603</v>
      </c>
      <c r="B48" s="4" t="s">
        <v>14</v>
      </c>
      <c r="C48" s="13">
        <v>11.35</v>
      </c>
      <c r="D48" s="13">
        <v>11.36</v>
      </c>
      <c r="E48" s="6">
        <v>1E-4</v>
      </c>
    </row>
    <row r="49" spans="1:5" x14ac:dyDescent="0.25">
      <c r="A49" s="4">
        <v>605</v>
      </c>
      <c r="B49" s="4" t="s">
        <v>15</v>
      </c>
      <c r="C49" s="13">
        <v>12.7</v>
      </c>
      <c r="D49" s="13">
        <v>12.66</v>
      </c>
      <c r="E49" s="6">
        <v>-4.0000000000000002E-4</v>
      </c>
    </row>
    <row r="50" spans="1:5" x14ac:dyDescent="0.25">
      <c r="A50" s="4">
        <v>623</v>
      </c>
      <c r="B50" s="4" t="s">
        <v>16</v>
      </c>
      <c r="C50" s="13">
        <v>41.68</v>
      </c>
      <c r="D50" s="13">
        <v>41.63</v>
      </c>
      <c r="E50" s="6">
        <v>-5.0000000000000001E-4</v>
      </c>
    </row>
    <row r="51" spans="1:5" x14ac:dyDescent="0.25">
      <c r="A51" s="4">
        <v>109</v>
      </c>
      <c r="B51" s="4" t="s">
        <v>17</v>
      </c>
      <c r="C51" s="13">
        <v>5.25</v>
      </c>
      <c r="D51" s="13">
        <v>5.25</v>
      </c>
      <c r="E51" s="6">
        <v>0</v>
      </c>
    </row>
    <row r="52" spans="1:5" x14ac:dyDescent="0.25">
      <c r="A52" s="4">
        <v>818</v>
      </c>
      <c r="B52" s="4" t="s">
        <v>18</v>
      </c>
      <c r="C52" s="13">
        <v>55.7</v>
      </c>
      <c r="D52" s="13">
        <v>55.69</v>
      </c>
      <c r="E52" s="6">
        <v>-1E-4</v>
      </c>
    </row>
    <row r="53" spans="1:5" x14ac:dyDescent="0.25">
      <c r="A53" s="4">
        <v>642</v>
      </c>
      <c r="B53" s="4" t="s">
        <v>52</v>
      </c>
      <c r="C53" s="13">
        <v>15.89</v>
      </c>
      <c r="D53" s="13">
        <v>15.88</v>
      </c>
      <c r="E53" s="6">
        <v>-1E-4</v>
      </c>
    </row>
    <row r="54" spans="1:5" x14ac:dyDescent="0.25">
      <c r="A54" s="4">
        <v>526</v>
      </c>
      <c r="B54" s="4" t="s">
        <v>19</v>
      </c>
      <c r="C54" s="13">
        <v>3.66</v>
      </c>
      <c r="D54" s="13">
        <v>3.66</v>
      </c>
      <c r="E54" s="6">
        <v>0</v>
      </c>
    </row>
    <row r="55" spans="1:5" x14ac:dyDescent="0.25">
      <c r="A55" s="4">
        <v>252</v>
      </c>
      <c r="B55" s="4" t="s">
        <v>50</v>
      </c>
      <c r="C55" s="13">
        <v>28.57</v>
      </c>
      <c r="D55" s="13">
        <v>28.57</v>
      </c>
      <c r="E55" s="6">
        <v>0</v>
      </c>
    </row>
    <row r="56" spans="1:5" x14ac:dyDescent="0.25">
      <c r="A56" s="4">
        <v>823</v>
      </c>
      <c r="B56" s="4" t="s">
        <v>20</v>
      </c>
      <c r="C56" s="13">
        <v>5.88</v>
      </c>
      <c r="D56" s="13">
        <v>5.91</v>
      </c>
      <c r="E56" s="6">
        <v>2.9999999999999997E-4</v>
      </c>
    </row>
    <row r="57" spans="1:5" x14ac:dyDescent="0.25">
      <c r="A57" s="4">
        <v>821</v>
      </c>
      <c r="B57" s="4" t="s">
        <v>21</v>
      </c>
      <c r="C57" s="13">
        <v>4.16</v>
      </c>
      <c r="D57" s="13">
        <v>4.16</v>
      </c>
      <c r="E57" s="6">
        <v>0</v>
      </c>
    </row>
    <row r="58" spans="1:5" x14ac:dyDescent="0.25">
      <c r="A58" s="4">
        <v>826</v>
      </c>
      <c r="B58" s="4" t="s">
        <v>22</v>
      </c>
      <c r="C58" s="13">
        <v>1.68</v>
      </c>
      <c r="D58" s="13">
        <v>1.68</v>
      </c>
      <c r="E58" s="6">
        <v>0</v>
      </c>
    </row>
    <row r="59" spans="1:5" x14ac:dyDescent="0.25">
      <c r="A59" s="4">
        <v>827</v>
      </c>
      <c r="B59" s="4" t="s">
        <v>23</v>
      </c>
      <c r="C59" s="13">
        <v>8.4499999999999993</v>
      </c>
      <c r="D59" s="13">
        <v>8.43</v>
      </c>
      <c r="E59" s="6">
        <v>-2.0000000000000001E-4</v>
      </c>
    </row>
    <row r="60" spans="1:5" x14ac:dyDescent="0.25">
      <c r="A60" s="4">
        <v>824</v>
      </c>
      <c r="B60" s="4" t="s">
        <v>24</v>
      </c>
      <c r="C60" s="13">
        <v>4.07</v>
      </c>
      <c r="D60" s="13">
        <v>4.03</v>
      </c>
      <c r="E60" s="6">
        <v>-4.0000000000000002E-4</v>
      </c>
    </row>
  </sheetData>
  <mergeCells count="6">
    <mergeCell ref="A3:B3"/>
    <mergeCell ref="C3:E3"/>
    <mergeCell ref="A2:E2"/>
    <mergeCell ref="A33:E33"/>
    <mergeCell ref="A34:B34"/>
    <mergeCell ref="C34:E34"/>
  </mergeCells>
  <conditionalFormatting sqref="E5:E31">
    <cfRule type="cellIs" dxfId="8" priority="1" operator="lessThan">
      <formula>0</formula>
    </cfRule>
    <cfRule type="cellIs" dxfId="7" priority="2" operator="greaterThan">
      <formula>0</formula>
    </cfRule>
    <cfRule type="cellIs" dxfId="6" priority="3" operator="equal">
      <formula>0</formula>
    </cfRule>
  </conditionalFormatting>
  <conditionalFormatting sqref="E36:E60">
    <cfRule type="cellIs" dxfId="5" priority="6" operator="equal">
      <formula>0</formula>
    </cfRule>
    <cfRule type="cellIs" dxfId="4" priority="7" operator="lessThan">
      <formula>0</formula>
    </cfRule>
    <cfRule type="cellIs" dxfId="3" priority="8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7AB1D-B60E-4A4C-AB24-67DAD2B28D46}">
  <sheetPr>
    <tabColor rgb="FFFF0000"/>
  </sheetPr>
  <dimension ref="A1:E42"/>
  <sheetViews>
    <sheetView tabSelected="1" workbookViewId="0">
      <selection activeCell="E42" sqref="C4:E42"/>
    </sheetView>
  </sheetViews>
  <sheetFormatPr defaultRowHeight="15" x14ac:dyDescent="0.25"/>
  <cols>
    <col min="1" max="1" width="13.5703125" customWidth="1"/>
    <col min="2" max="2" width="51" bestFit="1" customWidth="1"/>
    <col min="3" max="3" width="14.7109375" customWidth="1"/>
    <col min="4" max="4" width="13.7109375" customWidth="1"/>
  </cols>
  <sheetData>
    <row r="1" spans="1:5" x14ac:dyDescent="0.25">
      <c r="A1" s="23" t="s">
        <v>78</v>
      </c>
      <c r="B1" s="23"/>
      <c r="C1" s="23"/>
      <c r="D1" s="23"/>
      <c r="E1" s="23"/>
    </row>
    <row r="2" spans="1:5" x14ac:dyDescent="0.25">
      <c r="A2" s="24" t="s">
        <v>4</v>
      </c>
      <c r="B2" s="24"/>
      <c r="C2" s="24" t="s">
        <v>2</v>
      </c>
      <c r="D2" s="24"/>
      <c r="E2" s="24"/>
    </row>
    <row r="3" spans="1:5" x14ac:dyDescent="0.25">
      <c r="A3" s="1" t="s">
        <v>3</v>
      </c>
      <c r="B3" s="1" t="s">
        <v>0</v>
      </c>
      <c r="C3" s="2" t="s">
        <v>59</v>
      </c>
      <c r="D3" s="2" t="s">
        <v>58</v>
      </c>
      <c r="E3" s="3" t="s">
        <v>25</v>
      </c>
    </row>
    <row r="4" spans="1:5" x14ac:dyDescent="0.25">
      <c r="A4" s="4">
        <v>101</v>
      </c>
      <c r="B4" s="4" t="s">
        <v>5</v>
      </c>
      <c r="C4" s="19">
        <v>0.25659999999999999</v>
      </c>
      <c r="D4" s="19">
        <v>0.25650000000000001</v>
      </c>
      <c r="E4" s="6">
        <f>D4-C4</f>
        <v>-9.9999999999988987E-5</v>
      </c>
    </row>
    <row r="5" spans="1:5" x14ac:dyDescent="0.25">
      <c r="A5" s="4">
        <v>102</v>
      </c>
      <c r="B5" s="4" t="s">
        <v>6</v>
      </c>
      <c r="C5" s="19">
        <v>0.1065</v>
      </c>
      <c r="D5" s="19">
        <v>0.1065</v>
      </c>
      <c r="E5" s="6">
        <f t="shared" ref="E5:E42" si="0">D5-C5</f>
        <v>0</v>
      </c>
    </row>
    <row r="6" spans="1:5" x14ac:dyDescent="0.25">
      <c r="A6" s="4">
        <v>106</v>
      </c>
      <c r="B6" s="4" t="s">
        <v>7</v>
      </c>
      <c r="C6" s="19">
        <v>9.5299999999999996E-2</v>
      </c>
      <c r="D6" s="19">
        <v>9.5299999999999996E-2</v>
      </c>
      <c r="E6" s="6">
        <f t="shared" si="0"/>
        <v>0</v>
      </c>
    </row>
    <row r="7" spans="1:5" x14ac:dyDescent="0.25">
      <c r="A7" s="4">
        <v>107</v>
      </c>
      <c r="B7" s="4" t="s">
        <v>8</v>
      </c>
      <c r="C7" s="19">
        <v>3.2899999999999999E-2</v>
      </c>
      <c r="D7" s="19">
        <v>3.2899999999999999E-2</v>
      </c>
      <c r="E7" s="6">
        <f t="shared" si="0"/>
        <v>0</v>
      </c>
    </row>
    <row r="8" spans="1:5" x14ac:dyDescent="0.25">
      <c r="A8" s="4">
        <v>108</v>
      </c>
      <c r="B8" s="4" t="s">
        <v>9</v>
      </c>
      <c r="C8" s="19">
        <v>0.1341</v>
      </c>
      <c r="D8" s="19">
        <v>0.13400000000000001</v>
      </c>
      <c r="E8" s="6">
        <f t="shared" si="0"/>
        <v>-9.9999999999988987E-5</v>
      </c>
    </row>
    <row r="9" spans="1:5" x14ac:dyDescent="0.25">
      <c r="A9" s="4">
        <v>204</v>
      </c>
      <c r="B9" s="4" t="s">
        <v>51</v>
      </c>
      <c r="C9" s="19">
        <v>0.18870000000000001</v>
      </c>
      <c r="D9" s="19">
        <v>0.18870000000000001</v>
      </c>
      <c r="E9" s="6">
        <f t="shared" si="0"/>
        <v>0</v>
      </c>
    </row>
    <row r="10" spans="1:5" x14ac:dyDescent="0.25">
      <c r="A10" s="4">
        <v>401</v>
      </c>
      <c r="B10" s="4" t="s">
        <v>48</v>
      </c>
      <c r="C10" s="19">
        <v>0.10440000000000001</v>
      </c>
      <c r="D10" s="19">
        <v>0.1052</v>
      </c>
      <c r="E10" s="6">
        <f t="shared" si="0"/>
        <v>7.9999999999999516E-4</v>
      </c>
    </row>
    <row r="11" spans="1:5" x14ac:dyDescent="0.25">
      <c r="A11" s="4">
        <v>205</v>
      </c>
      <c r="B11" s="4" t="s">
        <v>10</v>
      </c>
      <c r="C11" s="19">
        <v>4.4299999999999999E-2</v>
      </c>
      <c r="D11" s="19">
        <v>4.4400000000000002E-2</v>
      </c>
      <c r="E11" s="6">
        <f t="shared" si="0"/>
        <v>1.0000000000000286E-4</v>
      </c>
    </row>
    <row r="12" spans="1:5" x14ac:dyDescent="0.25">
      <c r="A12" s="4">
        <v>413</v>
      </c>
      <c r="B12" s="4" t="s">
        <v>11</v>
      </c>
      <c r="C12" s="19">
        <v>0.1004</v>
      </c>
      <c r="D12" s="19">
        <v>0.1004</v>
      </c>
      <c r="E12" s="6">
        <f t="shared" si="0"/>
        <v>0</v>
      </c>
    </row>
    <row r="13" spans="1:5" x14ac:dyDescent="0.25">
      <c r="A13" s="4">
        <v>501</v>
      </c>
      <c r="B13" s="4" t="s">
        <v>12</v>
      </c>
      <c r="C13" s="19">
        <v>0.1014</v>
      </c>
      <c r="D13" s="19">
        <v>0.1012</v>
      </c>
      <c r="E13" s="6">
        <f t="shared" si="0"/>
        <v>-2.0000000000000573E-4</v>
      </c>
    </row>
    <row r="14" spans="1:5" x14ac:dyDescent="0.25">
      <c r="A14" s="4">
        <v>505</v>
      </c>
      <c r="B14" s="4" t="s">
        <v>49</v>
      </c>
      <c r="C14" s="19">
        <v>6.0199999999999997E-2</v>
      </c>
      <c r="D14" s="19">
        <v>6.0199999999999997E-2</v>
      </c>
      <c r="E14" s="6">
        <f t="shared" si="0"/>
        <v>0</v>
      </c>
    </row>
    <row r="15" spans="1:5" x14ac:dyDescent="0.25">
      <c r="A15" s="4">
        <v>514</v>
      </c>
      <c r="B15" s="4" t="s">
        <v>13</v>
      </c>
      <c r="C15" s="19">
        <v>0.13539999999999999</v>
      </c>
      <c r="D15" s="19">
        <v>0.13519999999999999</v>
      </c>
      <c r="E15" s="6">
        <f t="shared" si="0"/>
        <v>-2.0000000000000573E-4</v>
      </c>
    </row>
    <row r="16" spans="1:5" x14ac:dyDescent="0.25">
      <c r="A16" s="4">
        <v>603</v>
      </c>
      <c r="B16" s="4" t="s">
        <v>14</v>
      </c>
      <c r="C16" s="19">
        <v>9.2499999999999999E-2</v>
      </c>
      <c r="D16" s="19">
        <v>9.2499999999999999E-2</v>
      </c>
      <c r="E16" s="6">
        <f t="shared" si="0"/>
        <v>0</v>
      </c>
    </row>
    <row r="17" spans="1:5" x14ac:dyDescent="0.25">
      <c r="A17" s="4">
        <v>605</v>
      </c>
      <c r="B17" s="4" t="s">
        <v>15</v>
      </c>
      <c r="C17" s="19">
        <v>0.16869999999999999</v>
      </c>
      <c r="D17" s="19">
        <v>0.16880000000000001</v>
      </c>
      <c r="E17" s="6">
        <f t="shared" si="0"/>
        <v>1.0000000000001674E-4</v>
      </c>
    </row>
    <row r="18" spans="1:5" x14ac:dyDescent="0.25">
      <c r="A18" s="4">
        <v>623</v>
      </c>
      <c r="B18" s="4" t="s">
        <v>16</v>
      </c>
      <c r="C18" s="19">
        <v>0.2412</v>
      </c>
      <c r="D18" s="19">
        <v>0.24110000000000001</v>
      </c>
      <c r="E18" s="6">
        <f t="shared" si="0"/>
        <v>-9.9999999999988987E-5</v>
      </c>
    </row>
    <row r="19" spans="1:5" x14ac:dyDescent="0.25">
      <c r="A19" s="4">
        <v>109</v>
      </c>
      <c r="B19" s="4" t="s">
        <v>17</v>
      </c>
      <c r="C19" s="19">
        <v>6.9199999999999998E-2</v>
      </c>
      <c r="D19" s="19">
        <v>6.9500000000000006E-2</v>
      </c>
      <c r="E19" s="6">
        <f t="shared" si="0"/>
        <v>3.0000000000000859E-4</v>
      </c>
    </row>
    <row r="20" spans="1:5" x14ac:dyDescent="0.25">
      <c r="A20" s="4">
        <v>823</v>
      </c>
      <c r="B20" s="4" t="s">
        <v>20</v>
      </c>
      <c r="C20" s="19">
        <v>4.53E-2</v>
      </c>
      <c r="D20" s="19">
        <v>4.5400000000000003E-2</v>
      </c>
      <c r="E20" s="6">
        <f t="shared" si="0"/>
        <v>1.0000000000000286E-4</v>
      </c>
    </row>
    <row r="21" spans="1:5" x14ac:dyDescent="0.25">
      <c r="A21" s="4">
        <v>821</v>
      </c>
      <c r="B21" s="4" t="s">
        <v>21</v>
      </c>
      <c r="C21" s="19">
        <v>9.5399999999999999E-2</v>
      </c>
      <c r="D21" s="19">
        <v>9.5399999999999999E-2</v>
      </c>
      <c r="E21" s="6">
        <f t="shared" si="0"/>
        <v>0</v>
      </c>
    </row>
    <row r="22" spans="1:5" x14ac:dyDescent="0.25">
      <c r="A22" s="4">
        <v>827</v>
      </c>
      <c r="B22" s="4" t="s">
        <v>23</v>
      </c>
      <c r="C22" s="19">
        <v>0.1129</v>
      </c>
      <c r="D22" s="19">
        <v>0.1129</v>
      </c>
      <c r="E22" s="6">
        <f t="shared" si="0"/>
        <v>0</v>
      </c>
    </row>
    <row r="23" spans="1:5" x14ac:dyDescent="0.25">
      <c r="A23" s="4">
        <v>824</v>
      </c>
      <c r="B23" s="4" t="s">
        <v>24</v>
      </c>
      <c r="C23" s="19">
        <v>0.1046</v>
      </c>
      <c r="D23" s="19">
        <v>0.1047</v>
      </c>
      <c r="E23" s="6">
        <f t="shared" si="0"/>
        <v>1.0000000000000286E-4</v>
      </c>
    </row>
    <row r="24" spans="1:5" x14ac:dyDescent="0.25">
      <c r="A24" s="4">
        <v>654</v>
      </c>
      <c r="B24" s="4" t="s">
        <v>63</v>
      </c>
      <c r="C24" s="19">
        <v>2.24E-2</v>
      </c>
      <c r="D24" s="19">
        <v>2.24E-2</v>
      </c>
      <c r="E24" s="6">
        <f t="shared" si="0"/>
        <v>0</v>
      </c>
    </row>
    <row r="25" spans="1:5" x14ac:dyDescent="0.25">
      <c r="A25" s="4">
        <v>830</v>
      </c>
      <c r="B25" s="4" t="s">
        <v>64</v>
      </c>
      <c r="C25" s="19">
        <v>4.8300000000000003E-2</v>
      </c>
      <c r="D25" s="19">
        <v>4.8300000000000003E-2</v>
      </c>
      <c r="E25" s="6">
        <f t="shared" si="0"/>
        <v>0</v>
      </c>
    </row>
    <row r="26" spans="1:5" x14ac:dyDescent="0.25">
      <c r="A26" s="4">
        <v>201</v>
      </c>
      <c r="B26" s="4" t="s">
        <v>66</v>
      </c>
      <c r="C26" s="19">
        <v>7.4499999999999997E-2</v>
      </c>
      <c r="D26" s="19">
        <v>7.4399999999999994E-2</v>
      </c>
      <c r="E26" s="6">
        <f t="shared" si="0"/>
        <v>-1.0000000000000286E-4</v>
      </c>
    </row>
    <row r="27" spans="1:5" x14ac:dyDescent="0.25">
      <c r="A27" s="4">
        <v>212</v>
      </c>
      <c r="B27" s="4" t="s">
        <v>67</v>
      </c>
      <c r="C27" s="19">
        <v>7.17E-2</v>
      </c>
      <c r="D27" s="19">
        <v>7.1499999999999994E-2</v>
      </c>
      <c r="E27" s="6">
        <f t="shared" si="0"/>
        <v>-2.0000000000000573E-4</v>
      </c>
    </row>
    <row r="28" spans="1:5" x14ac:dyDescent="0.25">
      <c r="A28" s="4">
        <v>222</v>
      </c>
      <c r="B28" s="4" t="s">
        <v>68</v>
      </c>
      <c r="C28" s="19">
        <v>7.0400000000000004E-2</v>
      </c>
      <c r="D28" s="19">
        <v>7.0499999999999993E-2</v>
      </c>
      <c r="E28" s="6">
        <f t="shared" si="0"/>
        <v>9.9999999999988987E-5</v>
      </c>
    </row>
    <row r="29" spans="1:5" x14ac:dyDescent="0.25">
      <c r="A29" s="4">
        <v>506</v>
      </c>
      <c r="B29" s="4" t="s">
        <v>70</v>
      </c>
      <c r="C29" s="19">
        <v>1.9300000000000001E-2</v>
      </c>
      <c r="D29" s="19">
        <v>1.9199999999999998E-2</v>
      </c>
      <c r="E29" s="6">
        <f t="shared" si="0"/>
        <v>-1.0000000000000286E-4</v>
      </c>
    </row>
    <row r="30" spans="1:5" x14ac:dyDescent="0.25">
      <c r="A30" s="4">
        <v>813</v>
      </c>
      <c r="B30" s="4" t="s">
        <v>69</v>
      </c>
      <c r="C30" s="19">
        <v>0.65539999999999998</v>
      </c>
      <c r="D30" s="19">
        <v>0.65590000000000004</v>
      </c>
      <c r="E30" s="6">
        <f t="shared" si="0"/>
        <v>5.0000000000005596E-4</v>
      </c>
    </row>
    <row r="31" spans="1:5" x14ac:dyDescent="0.25">
      <c r="A31" s="4">
        <v>418</v>
      </c>
      <c r="B31" s="4" t="s">
        <v>71</v>
      </c>
      <c r="C31" s="19">
        <v>0.12529999999999999</v>
      </c>
      <c r="D31" s="19">
        <v>0.1255</v>
      </c>
      <c r="E31" s="6">
        <f t="shared" si="0"/>
        <v>2.0000000000000573E-4</v>
      </c>
    </row>
    <row r="32" spans="1:5" x14ac:dyDescent="0.25">
      <c r="A32" s="4">
        <v>104</v>
      </c>
      <c r="B32" s="4" t="s">
        <v>72</v>
      </c>
      <c r="C32" s="19">
        <v>8.9099999999999999E-2</v>
      </c>
      <c r="D32" s="19">
        <v>8.8900000000000007E-2</v>
      </c>
      <c r="E32" s="6">
        <f t="shared" si="0"/>
        <v>-1.9999999999999185E-4</v>
      </c>
    </row>
    <row r="33" spans="1:5" x14ac:dyDescent="0.25">
      <c r="A33" s="4">
        <v>404</v>
      </c>
      <c r="B33" s="4" t="s">
        <v>73</v>
      </c>
      <c r="C33" s="19">
        <v>0.1154</v>
      </c>
      <c r="D33" s="19">
        <v>0.11509999999999999</v>
      </c>
      <c r="E33" s="6">
        <f t="shared" si="0"/>
        <v>-3.0000000000000859E-4</v>
      </c>
    </row>
    <row r="34" spans="1:5" x14ac:dyDescent="0.25">
      <c r="A34" s="4">
        <v>822</v>
      </c>
      <c r="B34" s="4" t="s">
        <v>74</v>
      </c>
      <c r="C34" s="19">
        <v>6.4600000000000005E-2</v>
      </c>
      <c r="D34" s="19">
        <v>6.4699999999999994E-2</v>
      </c>
      <c r="E34" s="6">
        <f t="shared" si="0"/>
        <v>9.9999999999988987E-5</v>
      </c>
    </row>
    <row r="35" spans="1:5" x14ac:dyDescent="0.25">
      <c r="A35" s="4">
        <v>831</v>
      </c>
      <c r="B35" s="4" t="s">
        <v>76</v>
      </c>
      <c r="C35" s="19">
        <v>6.4999999999999997E-3</v>
      </c>
      <c r="D35" s="19">
        <v>6.4999999999999997E-3</v>
      </c>
      <c r="E35" s="6">
        <f t="shared" si="0"/>
        <v>0</v>
      </c>
    </row>
    <row r="36" spans="1:5" x14ac:dyDescent="0.25">
      <c r="A36" s="4">
        <v>634</v>
      </c>
      <c r="B36" s="4" t="s">
        <v>77</v>
      </c>
      <c r="C36" s="19">
        <v>5.4000000000000003E-3</v>
      </c>
      <c r="D36" s="19">
        <v>5.5999999999999999E-3</v>
      </c>
      <c r="E36" s="6">
        <f t="shared" si="0"/>
        <v>1.9999999999999966E-4</v>
      </c>
    </row>
    <row r="37" spans="1:5" x14ac:dyDescent="0.25">
      <c r="A37" s="4">
        <v>832</v>
      </c>
      <c r="B37" s="4" t="s">
        <v>79</v>
      </c>
      <c r="C37" s="19">
        <v>7.0000000000000007E-2</v>
      </c>
      <c r="D37" s="19">
        <v>7.0000000000000007E-2</v>
      </c>
      <c r="E37" s="6">
        <f t="shared" si="0"/>
        <v>0</v>
      </c>
    </row>
    <row r="38" spans="1:5" x14ac:dyDescent="0.25">
      <c r="A38" s="4">
        <v>203</v>
      </c>
      <c r="B38" s="4" t="s">
        <v>80</v>
      </c>
      <c r="C38" s="19">
        <v>5.3900000000000003E-2</v>
      </c>
      <c r="D38" s="19">
        <v>5.6800000000000003E-2</v>
      </c>
      <c r="E38" s="6">
        <f t="shared" si="0"/>
        <v>2.8999999999999998E-3</v>
      </c>
    </row>
    <row r="39" spans="1:5" x14ac:dyDescent="0.25">
      <c r="A39" s="4">
        <v>402</v>
      </c>
      <c r="B39" s="4" t="s">
        <v>81</v>
      </c>
      <c r="C39" s="19">
        <v>9.2999999999999992E-3</v>
      </c>
      <c r="D39" s="19">
        <v>9.4000000000000004E-3</v>
      </c>
      <c r="E39" s="6">
        <f t="shared" si="0"/>
        <v>1.0000000000000113E-4</v>
      </c>
    </row>
    <row r="40" spans="1:5" x14ac:dyDescent="0.25">
      <c r="A40" s="4">
        <v>635</v>
      </c>
      <c r="B40" s="4" t="s">
        <v>82</v>
      </c>
      <c r="C40" s="19">
        <v>0.2641</v>
      </c>
      <c r="D40" s="19">
        <v>0.2641</v>
      </c>
      <c r="E40" s="6">
        <f t="shared" si="0"/>
        <v>0</v>
      </c>
    </row>
    <row r="41" spans="1:5" x14ac:dyDescent="0.25">
      <c r="A41" s="4">
        <v>645</v>
      </c>
      <c r="B41" s="4" t="s">
        <v>84</v>
      </c>
      <c r="C41" s="19">
        <v>1.12E-2</v>
      </c>
      <c r="D41" s="19">
        <v>1.1299999999999999E-2</v>
      </c>
      <c r="E41" s="6">
        <f t="shared" si="0"/>
        <v>9.9999999999999395E-5</v>
      </c>
    </row>
    <row r="42" spans="1:5" x14ac:dyDescent="0.25">
      <c r="A42" s="4">
        <v>833</v>
      </c>
      <c r="B42" s="4" t="s">
        <v>83</v>
      </c>
      <c r="C42" s="19">
        <v>5.7299999999999997E-2</v>
      </c>
      <c r="D42" s="19">
        <v>5.7299999999999997E-2</v>
      </c>
      <c r="E42" s="6">
        <f t="shared" si="0"/>
        <v>0</v>
      </c>
    </row>
  </sheetData>
  <mergeCells count="3">
    <mergeCell ref="A1:E1"/>
    <mergeCell ref="A2:B2"/>
    <mergeCell ref="C2:E2"/>
  </mergeCells>
  <conditionalFormatting sqref="E4:E42">
    <cfRule type="cellIs" dxfId="2" priority="6" operator="lessThan">
      <formula>0</formula>
    </cfRule>
    <cfRule type="cellIs" dxfId="1" priority="7" operator="greaterThan">
      <formula>0</formula>
    </cfRule>
    <cfRule type="cellIs" dxfId="0" priority="8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Change</vt:lpstr>
      <vt:lpstr>Daily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Al-Masry</dc:creator>
  <cp:lastModifiedBy>Summer Shaker</cp:lastModifiedBy>
  <cp:lastPrinted>2022-08-25T06:01:19Z</cp:lastPrinted>
  <dcterms:created xsi:type="dcterms:W3CDTF">2021-01-13T10:36:37Z</dcterms:created>
  <dcterms:modified xsi:type="dcterms:W3CDTF">2026-09-17T11:07:29Z</dcterms:modified>
</cp:coreProperties>
</file>